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CAF2\WMBC-IGR Incentives and Reliefs National\2. Creatives\Creative Reliefs\Creative\Operational\Queries\Templates\Support templates\Breakdown &amp; Comp stencils\"/>
    </mc:Choice>
  </mc:AlternateContent>
  <bookViews>
    <workbookView xWindow="0" yWindow="0" windowWidth="19200" windowHeight="12285"/>
  </bookViews>
  <sheets>
    <sheet name="M&amp;G Tax Relief Stencil" sheetId="2" r:id="rId1"/>
    <sheet name="M&amp;G Tax Relief Checklist" sheetId="5" r:id="rId2"/>
    <sheet name="M&amp;G Computation" sheetId="3" r:id="rId3"/>
    <sheet name="M&amp;G Expenditure Breakdown" sheetId="4" r:id="rId4"/>
  </sheets>
  <externalReferences>
    <externalReference r:id="rId5"/>
  </externalReferences>
  <definedNames>
    <definedName name="_xlnm._FilterDatabase" localSheetId="3" hidden="1">'M&amp;G Expenditure Breakdown'!#REF!</definedName>
    <definedName name="Conditions" localSheetId="1">'[1]Video Game Expenditure'!#REF!</definedName>
    <definedName name="Conditions">'M&amp;G Expenditure Breakdown'!#REF!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3" l="1"/>
  <c r="F52" i="3"/>
  <c r="G52" i="3"/>
  <c r="H52" i="3"/>
  <c r="D51" i="3"/>
  <c r="D52" i="3" s="1"/>
  <c r="H51" i="3" l="1"/>
  <c r="G51" i="3"/>
  <c r="F51" i="3"/>
  <c r="E51" i="3"/>
  <c r="E48" i="3"/>
  <c r="H47" i="3"/>
  <c r="G47" i="3"/>
  <c r="F47" i="3"/>
  <c r="G43" i="3"/>
  <c r="H42" i="3"/>
  <c r="G42" i="3"/>
  <c r="G44" i="3" s="1"/>
  <c r="G45" i="3" s="1"/>
  <c r="F42" i="3"/>
  <c r="E42" i="3"/>
  <c r="H41" i="3"/>
  <c r="D41" i="3"/>
  <c r="H39" i="3"/>
  <c r="G39" i="3"/>
  <c r="G41" i="3" s="1"/>
  <c r="F39" i="3"/>
  <c r="F41" i="3" s="1"/>
  <c r="E39" i="3"/>
  <c r="E41" i="3" s="1"/>
  <c r="D39" i="3"/>
  <c r="E34" i="3"/>
  <c r="H33" i="3"/>
  <c r="H34" i="3" s="1"/>
  <c r="G33" i="3"/>
  <c r="G34" i="3" s="1"/>
  <c r="F33" i="3"/>
  <c r="F34" i="3" s="1"/>
  <c r="E33" i="3"/>
  <c r="D33" i="3"/>
  <c r="D34" i="3" s="1"/>
  <c r="D42" i="3" s="1"/>
  <c r="D44" i="3" s="1"/>
  <c r="H24" i="3"/>
  <c r="G24" i="3"/>
  <c r="F24" i="3"/>
  <c r="E24" i="3"/>
  <c r="D24" i="3"/>
  <c r="D26" i="3" s="1"/>
  <c r="D23" i="3"/>
  <c r="E22" i="3" s="1"/>
  <c r="D45" i="3" l="1"/>
  <c r="D47" i="3" s="1"/>
  <c r="D49" i="3" s="1"/>
  <c r="F48" i="3"/>
  <c r="H43" i="3"/>
  <c r="H44" i="3" s="1"/>
  <c r="H45" i="3" s="1"/>
  <c r="E43" i="3"/>
  <c r="E44" i="3" s="1"/>
  <c r="E45" i="3" s="1"/>
  <c r="E47" i="3" s="1"/>
  <c r="E49" i="3" s="1"/>
  <c r="F43" i="3"/>
  <c r="F44" i="3" s="1"/>
  <c r="F45" i="3" s="1"/>
  <c r="E23" i="3"/>
  <c r="F22" i="3"/>
  <c r="D28" i="3"/>
  <c r="E25" i="3"/>
  <c r="F49" i="3" l="1"/>
  <c r="G48" i="3"/>
  <c r="F23" i="3"/>
  <c r="G22" i="3"/>
  <c r="E26" i="3"/>
  <c r="E28" i="3" s="1"/>
  <c r="G49" i="3" l="1"/>
  <c r="H48" i="3"/>
  <c r="H49" i="3" s="1"/>
  <c r="G23" i="3"/>
  <c r="H22" i="3"/>
  <c r="H23" i="3" s="1"/>
  <c r="F25" i="3"/>
  <c r="F26" i="3" l="1"/>
  <c r="F28" i="3" s="1"/>
  <c r="G25" i="3"/>
  <c r="G26" i="3" l="1"/>
  <c r="G28" i="3" s="1"/>
  <c r="B46" i="4"/>
  <c r="B48" i="4" s="1"/>
  <c r="C46" i="4"/>
  <c r="C48" i="4" s="1"/>
  <c r="D46" i="4"/>
  <c r="B1" i="4" s="1"/>
  <c r="E46" i="4"/>
  <c r="F46" i="4"/>
  <c r="F48" i="4" s="1"/>
  <c r="G46" i="4"/>
  <c r="G48" i="4" s="1"/>
  <c r="E1" i="4" l="1"/>
  <c r="H25" i="3"/>
  <c r="H26" i="3" s="1"/>
  <c r="H28" i="3" s="1"/>
  <c r="E48" i="4"/>
  <c r="D48" i="4"/>
</calcChain>
</file>

<file path=xl/sharedStrings.xml><?xml version="1.0" encoding="utf-8"?>
<sst xmlns="http://schemas.openxmlformats.org/spreadsheetml/2006/main" count="220" uniqueCount="203">
  <si>
    <t xml:space="preserve">Please see https://www.gov.uk/guidance/corporation-tax-creative-industry-tax-reliefs for further guidance </t>
  </si>
  <si>
    <t>If the answer to any of the above questions is 'No' you may not be eligible to claim Museum &amp; Galleries Tax Relief. Please review your claim or contact the Creative industries unit for clarification.</t>
  </si>
  <si>
    <t>no</t>
  </si>
  <si>
    <t>Please complete the computation and expenditure breakdown for each production</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</si>
  <si>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H.</t>
  </si>
  <si>
    <t>The Computation &amp; Expenditure Breakdown stencils are designed to help you make your claim and provide the level of detail HMRC require to accurately review the claim in a timely manner.</t>
  </si>
  <si>
    <t>Release date</t>
  </si>
  <si>
    <t>Accounting Period</t>
  </si>
  <si>
    <t>Production Period</t>
  </si>
  <si>
    <t>Production name</t>
  </si>
  <si>
    <t>Museums &amp; Galleries Tax Relief Stencil</t>
  </si>
  <si>
    <t xml:space="preserve">£100,000 if touring.  £80,000 if non touring </t>
  </si>
  <si>
    <t>Restricted tax credit</t>
  </si>
  <si>
    <t>TC7</t>
  </si>
  <si>
    <t>25% of TC5 if Touring production, otherwise 20% of TC5</t>
  </si>
  <si>
    <t>M&amp;G  tax credit</t>
  </si>
  <si>
    <t>TC6</t>
  </si>
  <si>
    <t>Up to a maximum of TC4; enter as positive figure</t>
  </si>
  <si>
    <t>Loss surrendered</t>
  </si>
  <si>
    <t>TC5</t>
  </si>
  <si>
    <t>Lesser of (AD14 minus TC3) and TC2, ignoring minus sign</t>
  </si>
  <si>
    <t>Surrenderable loss</t>
  </si>
  <si>
    <t>TC4</t>
  </si>
  <si>
    <t>Total amount previously surrendered</t>
  </si>
  <si>
    <t>TC3</t>
  </si>
  <si>
    <t>Available loss before surrender</t>
  </si>
  <si>
    <t>TC2</t>
  </si>
  <si>
    <t>Tax Credit</t>
  </si>
  <si>
    <t>Enter as minus figure</t>
  </si>
  <si>
    <t>Relevant unused loss brought forward</t>
  </si>
  <si>
    <t>TC1</t>
  </si>
  <si>
    <t>TP10 minus AD17; if loss enter as minus figure</t>
  </si>
  <si>
    <t>Profit/loss of current period (after additional deduction)</t>
  </si>
  <si>
    <t>Additional deduction</t>
  </si>
  <si>
    <t>AD17</t>
  </si>
  <si>
    <t>Enhanceable expenditure incurred at end of previous period</t>
  </si>
  <si>
    <t>AD16</t>
  </si>
  <si>
    <t>Lesser of AD3 and AD6</t>
  </si>
  <si>
    <t>Enhanceable expenditure incurred to date</t>
  </si>
  <si>
    <t>AD14</t>
  </si>
  <si>
    <t>AD11 minus AD12</t>
  </si>
  <si>
    <t>Non-core expenditure brought into account for current period</t>
  </si>
  <si>
    <t>AD13</t>
  </si>
  <si>
    <t>Total non-core expenditure at end of previous period</t>
  </si>
  <si>
    <t>AD12</t>
  </si>
  <si>
    <t>Sum of AD7 to AD10 inclusive</t>
  </si>
  <si>
    <t>Total non-core expenditure incurred to date</t>
  </si>
  <si>
    <t>AD11</t>
  </si>
  <si>
    <t>Non-production expenditure incurred to date</t>
  </si>
  <si>
    <t>AD10</t>
  </si>
  <si>
    <t>Expenditure qualifying for RDEC and/or on which R&amp;D tax relief has been claimed</t>
  </si>
  <si>
    <t>AD9</t>
  </si>
  <si>
    <t>Ordinary running expenditure incurred to date</t>
  </si>
  <si>
    <t>AD8</t>
  </si>
  <si>
    <t>Development expenditure incurred to date</t>
  </si>
  <si>
    <t>AD7</t>
  </si>
  <si>
    <t>AD5 multipled by 80%</t>
  </si>
  <si>
    <t>80% of total core expenditure incurred to date</t>
  </si>
  <si>
    <t>AD6</t>
  </si>
  <si>
    <t>AD3 plus AD4</t>
  </si>
  <si>
    <t>Total core expenditure incurred to date</t>
  </si>
  <si>
    <t>AD5</t>
  </si>
  <si>
    <t>Non-EEA core expenditure incurred to date</t>
  </si>
  <si>
    <t>AD4</t>
  </si>
  <si>
    <t>EEA core expenditure incurred to date</t>
  </si>
  <si>
    <t>AD3</t>
  </si>
  <si>
    <t>Planned or final total EEA core expenditure</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</si>
  <si>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</si>
  <si>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</si>
  <si>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</si>
  <si>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</si>
  <si>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</si>
  <si>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</si>
  <si>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</si>
  <si>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</si>
  <si>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</si>
  <si>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</si>
  <si>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</si>
  <si>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</si>
  <si>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</si>
  <si>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</si>
  <si>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</si>
  <si>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</si>
  <si>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</si>
  <si>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</si>
  <si>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</si>
  <si>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</si>
  <si>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</si>
  <si>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</si>
  <si>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</si>
  <si>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Costs incurred (and represented in work in progress) to date</t>
  </si>
  <si>
    <t>TP3</t>
  </si>
  <si>
    <t>Estimated total cost of the Exhibition</t>
  </si>
  <si>
    <t>TP2</t>
  </si>
  <si>
    <t>Estimated total income from the Exhibition</t>
  </si>
  <si>
    <t>TP1</t>
  </si>
  <si>
    <t>Taxable profit before
additional deduction</t>
  </si>
  <si>
    <t>Notes</t>
  </si>
  <si>
    <t>£</t>
  </si>
  <si>
    <t>Computation of taxable profits and theatre tax relief</t>
  </si>
  <si>
    <t>Ref</t>
  </si>
  <si>
    <t>Core expenditure excludes amounts unapid within 4 months of the APE</t>
  </si>
  <si>
    <t>Accounting period end (APE)</t>
  </si>
  <si>
    <t xml:space="preserve">Primary or Seconday Company </t>
  </si>
  <si>
    <t>Company Name</t>
  </si>
  <si>
    <t>Secondary</t>
  </si>
  <si>
    <t xml:space="preserve">Primary </t>
  </si>
  <si>
    <t>NB: Expenditure not paid within 4 months of the accounting period end cannot be included in the claim.</t>
  </si>
  <si>
    <t>NB: Total Core Expenditure should equal Total EEA Core + Total Non EEA Core Expenditure</t>
  </si>
  <si>
    <t>NB: Please note Total Core Expenditure + Total Non Core Expenditure should equal Total Expenditure. Please provide an explanation if this is not the case</t>
  </si>
  <si>
    <t>Total</t>
  </si>
  <si>
    <t>Minus Expenditure not paid 4 months after APE</t>
  </si>
  <si>
    <t>Capital expenditure</t>
  </si>
  <si>
    <t>Expenditure on Infrastructure</t>
  </si>
  <si>
    <t>Purchasing exhibits - Capital expenditure</t>
  </si>
  <si>
    <t>Accountancy - Making the claim and filing the return</t>
  </si>
  <si>
    <t>Publicity</t>
  </si>
  <si>
    <t>Financing</t>
  </si>
  <si>
    <t>Distribution</t>
  </si>
  <si>
    <t>Marketing</t>
  </si>
  <si>
    <t>The following items are normally considered non core expenditure. Please provide comments otherwise</t>
  </si>
  <si>
    <t>Entertainment</t>
  </si>
  <si>
    <t>Gifts</t>
  </si>
  <si>
    <t>security (running phase)</t>
  </si>
  <si>
    <t>Guides/interpreters (running phase)</t>
  </si>
  <si>
    <t>Invigilation</t>
  </si>
  <si>
    <t>Examples include:</t>
  </si>
  <si>
    <t>Running Phase - Normally considered Non Core Expenditure</t>
  </si>
  <si>
    <t>Deinstallation</t>
  </si>
  <si>
    <t>Security (production phase)</t>
  </si>
  <si>
    <t xml:space="preserve">Infrastructure (as long as incurred specifically for exhibition) </t>
  </si>
  <si>
    <t>Guides/interpreters (rehearsal phase)</t>
  </si>
  <si>
    <t>Curator Fees</t>
  </si>
  <si>
    <t>Rent of exhibits</t>
  </si>
  <si>
    <t>Production/Installation</t>
  </si>
  <si>
    <t>Feasibility</t>
  </si>
  <si>
    <t>Initial Concept</t>
  </si>
  <si>
    <t>Development Stage- Pre Green Light</t>
  </si>
  <si>
    <t>Comments</t>
  </si>
  <si>
    <t xml:space="preserve">Apportionment basis </t>
  </si>
  <si>
    <t>Total Non EEA Core Expenditure</t>
  </si>
  <si>
    <t>Total EEA Core Expenditure</t>
  </si>
  <si>
    <t>Total Core Expenditure</t>
  </si>
  <si>
    <t>Non Core Expenditure</t>
  </si>
  <si>
    <t>Total expenditure</t>
  </si>
  <si>
    <t>Expenditure</t>
  </si>
  <si>
    <t>Income of which is a State Aid</t>
  </si>
  <si>
    <t>Total Income</t>
  </si>
  <si>
    <t>Opening Date</t>
  </si>
  <si>
    <t>Number of Touring venues</t>
  </si>
  <si>
    <t>Museums &amp; Galleries Relief Expenditure Breakdown Stencil</t>
  </si>
  <si>
    <r>
      <t xml:space="preserve">Does the Company meet the definition of either a primary or secondary production company in respect of the production </t>
    </r>
    <r>
      <rPr>
        <b/>
        <sz val="12"/>
        <color theme="1"/>
        <rFont val="Calibri"/>
        <family val="2"/>
        <scheme val="minor"/>
      </rPr>
      <t>1218ZAC, 1218ZAD &amp; 1218ZCA</t>
    </r>
  </si>
  <si>
    <r>
      <t xml:space="preserve">If touring does the production meet the touring criteria </t>
    </r>
    <r>
      <rPr>
        <b/>
        <sz val="12"/>
        <color theme="1"/>
        <rFont val="Calibri"/>
        <family val="2"/>
        <scheme val="minor"/>
      </rPr>
      <t>1218ZAB</t>
    </r>
  </si>
  <si>
    <r>
      <t>The production is not on the excluded list</t>
    </r>
    <r>
      <rPr>
        <b/>
        <sz val="12"/>
        <color theme="1"/>
        <rFont val="Calibri"/>
        <family val="2"/>
        <scheme val="minor"/>
      </rPr>
      <t xml:space="preserve"> 1218ZAA(2)</t>
    </r>
  </si>
  <si>
    <r>
      <t xml:space="preserve">Is the production intended to be exhibited to the general public </t>
    </r>
    <r>
      <rPr>
        <b/>
        <sz val="12"/>
        <color theme="1"/>
        <rFont val="Calibri"/>
        <family val="2"/>
        <scheme val="minor"/>
      </rPr>
      <t>1218ZAA</t>
    </r>
  </si>
  <si>
    <r>
      <t xml:space="preserve">Has the EEA expenditure condition been met </t>
    </r>
    <r>
      <rPr>
        <b/>
        <sz val="12"/>
        <color theme="1"/>
        <rFont val="Calibri"/>
        <family val="2"/>
        <scheme val="minor"/>
      </rPr>
      <t xml:space="preserve">S1218ZCC </t>
    </r>
  </si>
  <si>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</si>
  <si>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</si>
  <si>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t>Steps</t>
  </si>
  <si>
    <t>Checklist</t>
  </si>
  <si>
    <t>Tick if done</t>
  </si>
  <si>
    <t>Guidance</t>
  </si>
  <si>
    <t>Register Company - You will need to ensure the company is incorporated prior to pre-development</t>
  </si>
  <si>
    <t xml:space="preserve">https://www.gov.uk/topic/company-registration-filing/starting-company </t>
  </si>
  <si>
    <t xml:space="preserve">Ensure Company meets qualifying definition </t>
  </si>
  <si>
    <t>Ensure Production meets the qualifying definition</t>
  </si>
  <si>
    <t>File CT600 Tax Return</t>
  </si>
  <si>
    <t>https://www.gov.uk/file-your-company-accounts-and-tax-return</t>
  </si>
  <si>
    <t xml:space="preserve">Please attach a copy of this stencil or equivelant information (see steps 6-10) to the CT600 </t>
  </si>
  <si>
    <t>Please provide a computation showing how you have calculated the relief. Please click here for an example you can use</t>
  </si>
  <si>
    <t>Please provide a Breakdown with analysis of the costs included in the claim. Please click here for an example you can use</t>
  </si>
  <si>
    <t>Please provide Bank details on the CT600 - Otherwise the tax credit may be delayed</t>
  </si>
  <si>
    <t>Please provide contacts details for the Company and any agent authority if not already sent (64-8)</t>
  </si>
  <si>
    <t xml:space="preserve">https://www.gov.uk/government/publications/tax-agents-and-advisers-authorising-your-agent-64-8 </t>
  </si>
  <si>
    <t>The title of the Production in respect of which relief is being claimed and confirm if the Prodution is Touring or none Touring</t>
  </si>
  <si>
    <t>Other Useful Links to help you with the claim</t>
  </si>
  <si>
    <t xml:space="preserve">A contact for the Creative industries unit for any queries or correspondence. -creative.industries@hmrc.gsi.gov.uk </t>
  </si>
  <si>
    <t>M&amp;G Tax Relief Stencil</t>
  </si>
  <si>
    <t>https://www.gov.uk/hmrc-internal-manuals/museums-and-galleries-exhibition-tax-relief/mgetr10020</t>
  </si>
  <si>
    <t>https://www.gov.uk/hmrc-internal-manuals/museums-and-galleries-exhibition-tax-relief/mgetr20020</t>
  </si>
  <si>
    <t>https://www.gov.uk/hmrc-internal-manuals/museums-and-galleries-exhibition-tax-relief/mgetr20030</t>
  </si>
  <si>
    <t>https://www.gov.uk/hmrc-internal-manuals/museums-and-galleries-exhibition-tax-relief/mgetr60000</t>
  </si>
  <si>
    <t>https://www.gov.uk/hmrc-internal-manuals/museums-and-galleries-exhibition-tax-relief/mgetr50000</t>
  </si>
  <si>
    <t>https://www.gov.uk/hmrc-internal-manuals/museums-and-galleries-exhibition-tax-relief/mgetr70000</t>
  </si>
  <si>
    <t>Period 1</t>
  </si>
  <si>
    <t>Period 2</t>
  </si>
  <si>
    <t>Period 3</t>
  </si>
  <si>
    <t>Period 4</t>
  </si>
  <si>
    <t>Period 5</t>
  </si>
  <si>
    <t>Name of Exhibition</t>
  </si>
  <si>
    <t>Touring Or None Touring Production</t>
  </si>
  <si>
    <t>AD15</t>
  </si>
  <si>
    <t>(AD17 plus TC1) or nil, if result is not a minus figure</t>
  </si>
  <si>
    <t>The Computation Stencil requires entries into column D and has explanatory and calculation notes in column I.</t>
  </si>
  <si>
    <t>Does the production meet the definition of a "exhibition"</t>
  </si>
  <si>
    <t xml:space="preserve"> CTA2009 Part 15E S1218ZAA</t>
  </si>
  <si>
    <t>HMRC Museums &amp; Galleries Exhibition Tax Relief Manual - https://www.gov.uk/hmrc-internal-manuals/museums-and-galleries-exhibition-tax-relief</t>
  </si>
  <si>
    <t>Museums &amp; Galleries Exhibition legislation - http://www.legislation.gov.uk/ukpga/2017/32/schedule/6/enacted</t>
  </si>
  <si>
    <t>NB 1</t>
  </si>
  <si>
    <t>Please see https://www.gov.uk/hmrc-internal-manuals/museums-and-galleries-exhibition-tax-relief/mgetr70000 for further guidance</t>
  </si>
  <si>
    <t>Please see https://www.gov.uk/hmrc-internal-manuals/museums-and-galleries-exhibition-tax-relief/mgetr60010 for further guidance</t>
  </si>
  <si>
    <t>M&amp;G Stencil V4 HMRC Version</t>
  </si>
  <si>
    <t>AD14 minus AD15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</si>
</sst>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6"/>
      <color theme="1"/>
      <name val="Calibri"/>
      <family val="2"/>
      <scheme val="minor"/>
    </font>
    <font>
      <sz val="11"/>
      <color theme="1"/>
      <name val="Arial"/>
      <family val="2"/>
    </font>
    <font>
      <sz val="8"/>
      <color theme="1"/>
      <name val="Arial"/>
      <family val="2"/>
    </font>
    <font>
      <b/>
      <sz val="8"/>
      <color theme="1"/>
      <name val="Arial"/>
      <family val="2"/>
    </font>
    <font>
      <u/>
      <sz val="8"/>
      <color theme="1"/>
      <name val="Arial"/>
      <family val="2"/>
    </font>
    <font>
      <b/>
      <sz val="11"/>
      <name val="Calibri"/>
      <family val="2"/>
      <scheme val="minor"/>
    </font>
    <font>
      <b/>
      <sz val="11"/>
      <color rgb="FFFF0000"/>
      <name val="Calibri"/>
      <family val="2"/>
      <scheme val="minor"/>
    </font>
    <font>
      <u/>
      <sz val="11"/>
      <color theme="1"/>
      <name val="Calibri"/>
      <family val="2"/>
      <scheme val="minor"/>
    </font>
    <font>
      <sz val="1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u/>
      <sz val="12"/>
      <color theme="1"/>
      <name val="Calibri"/>
      <family val="2"/>
      <scheme val="minor"/>
    </font>
    <font>
      <sz val="8"/>
      <name val="Arial"/>
      <family val="2"/>
    </font>
    <font>
      <b/>
      <sz val="8"/>
      <color rgb="FFFF0000"/>
      <name val="Arial"/>
      <family val="2"/>
    </font>
    <font>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1" tint="0.499984740745262"/>
        <bgColor indexed="64"/>
      </patternFill>
    </fill>
  </fills>
  <borders count="26">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22">
    <xf numFmtId="0" fontId="0" fillId="0" borderId="0" xfId="0"/>
    <xf numFmtId="0" fontId="0" fillId="0" borderId="0" xfId="0" applyAlignment="1">
      <alignment horizontal="center"/>
    </xf>
    <xf numFmtId="0" fontId="4" fillId="0" borderId="0" xfId="0" applyFont="1"/>
    <xf numFmtId="0" fontId="5" fillId="0" borderId="12" xfId="0" applyFont="1" applyBorder="1"/>
    <xf numFmtId="0" fontId="6" fillId="0" borderId="12" xfId="0" applyFont="1" applyBorder="1"/>
    <xf numFmtId="0" fontId="5" fillId="0" borderId="12" xfId="0" applyFont="1" applyBorder="1" applyAlignment="1">
      <alignment horizontal="center"/>
    </xf>
    <xf numFmtId="0" fontId="7" fillId="0" borderId="12" xfId="0" applyFont="1" applyBorder="1"/>
    <xf numFmtId="4" fontId="5" fillId="5" borderId="12" xfId="0" applyNumberFormat="1" applyFont="1" applyFill="1" applyBorder="1"/>
    <xf numFmtId="0" fontId="6" fillId="6" borderId="12" xfId="0" applyFont="1" applyFill="1" applyBorder="1"/>
    <xf numFmtId="0" fontId="6" fillId="6" borderId="12" xfId="0" applyFont="1" applyFill="1" applyBorder="1" applyAlignment="1">
      <alignment horizontal="center"/>
    </xf>
    <xf numFmtId="0" fontId="5" fillId="0" borderId="0" xfId="0" applyFont="1" applyBorder="1"/>
    <xf numFmtId="0" fontId="5" fillId="0" borderId="0" xfId="0" applyFont="1"/>
    <xf numFmtId="0" fontId="5" fillId="0" borderId="0" xfId="0" applyFont="1" applyAlignment="1">
      <alignment horizontal="center"/>
    </xf>
    <xf numFmtId="0" fontId="5" fillId="6" borderId="12" xfId="0" applyFont="1" applyFill="1" applyBorder="1"/>
    <xf numFmtId="0" fontId="0" fillId="3" borderId="10" xfId="0" applyFill="1" applyBorder="1" applyAlignment="1" applyProtection="1">
      <alignment horizontal="left" vertical="top"/>
      <protection hidden="1"/>
    </xf>
    <xf numFmtId="0" fontId="0" fillId="3" borderId="9" xfId="0" applyFill="1" applyBorder="1" applyAlignment="1" applyProtection="1">
      <alignment horizontal="left" vertical="top"/>
      <protection hidden="1"/>
    </xf>
    <xf numFmtId="0" fontId="3" fillId="3" borderId="9" xfId="0" applyFont="1" applyFill="1" applyBorder="1" applyAlignment="1" applyProtection="1">
      <alignment horizontal="center" vertical="top"/>
      <protection hidden="1"/>
    </xf>
    <xf numFmtId="0" fontId="0" fillId="3" borderId="9" xfId="0" applyFill="1" applyBorder="1" applyProtection="1">
      <protection hidden="1"/>
    </xf>
    <xf numFmtId="0" fontId="0" fillId="0" borderId="0" xfId="0" applyProtection="1">
      <protection hidden="1"/>
    </xf>
    <xf numFmtId="0" fontId="0" fillId="3" borderId="5"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0" xfId="0" applyFill="1" applyBorder="1" applyProtection="1">
      <protection hidden="1"/>
    </xf>
    <xf numFmtId="0" fontId="0" fillId="3" borderId="4" xfId="0" applyFill="1" applyBorder="1" applyProtection="1">
      <protection hidden="1"/>
    </xf>
    <xf numFmtId="0" fontId="13" fillId="0" borderId="5" xfId="0" applyFont="1" applyBorder="1" applyProtection="1">
      <protection hidden="1"/>
    </xf>
    <xf numFmtId="0" fontId="13" fillId="2" borderId="0" xfId="0" applyFont="1" applyFill="1" applyBorder="1" applyProtection="1">
      <protection hidden="1"/>
    </xf>
    <xf numFmtId="0" fontId="13" fillId="2" borderId="0" xfId="0" applyFont="1" applyFill="1" applyBorder="1" applyAlignment="1" applyProtection="1">
      <alignment horizontal="left" vertical="top"/>
      <protection hidden="1"/>
    </xf>
    <xf numFmtId="0" fontId="13" fillId="2" borderId="5" xfId="0" applyFont="1" applyFill="1" applyBorder="1" applyAlignment="1" applyProtection="1">
      <alignment horizontal="left" vertical="top"/>
      <protection hidden="1"/>
    </xf>
    <xf numFmtId="0" fontId="13" fillId="2" borderId="5" xfId="0" applyFont="1" applyFill="1" applyBorder="1" applyProtection="1">
      <protection hidden="1"/>
    </xf>
    <xf numFmtId="0" fontId="13" fillId="2" borderId="10" xfId="0" applyFont="1" applyFill="1" applyBorder="1" applyAlignment="1" applyProtection="1">
      <alignment horizontal="left" vertical="top"/>
      <protection hidden="1"/>
    </xf>
    <xf numFmtId="0" fontId="13" fillId="2" borderId="9" xfId="0" applyFont="1" applyFill="1" applyBorder="1" applyAlignment="1" applyProtection="1">
      <alignment horizontal="left" vertical="top"/>
      <protection hidden="1"/>
    </xf>
    <xf numFmtId="0" fontId="13" fillId="2" borderId="9" xfId="0" applyFont="1" applyFill="1" applyBorder="1" applyProtection="1">
      <protection hidden="1"/>
    </xf>
    <xf numFmtId="0" fontId="14" fillId="2" borderId="0" xfId="0" applyFont="1" applyFill="1" applyBorder="1" applyAlignment="1" applyProtection="1">
      <alignment horizontal="left" vertical="top"/>
      <protection hidden="1"/>
    </xf>
    <xf numFmtId="0" fontId="13" fillId="2" borderId="3" xfId="0" applyFont="1" applyFill="1" applyBorder="1" applyAlignment="1" applyProtection="1">
      <alignment horizontal="left" vertical="top"/>
      <protection hidden="1"/>
    </xf>
    <xf numFmtId="0" fontId="13" fillId="2" borderId="2" xfId="0" applyFont="1" applyFill="1" applyBorder="1" applyAlignment="1" applyProtection="1">
      <alignment horizontal="left" vertical="top"/>
      <protection hidden="1"/>
    </xf>
    <xf numFmtId="0" fontId="13" fillId="2" borderId="2" xfId="0" applyFont="1" applyFill="1" applyBorder="1" applyProtection="1">
      <protection hidden="1"/>
    </xf>
    <xf numFmtId="0" fontId="0" fillId="3" borderId="0" xfId="0" applyFill="1" applyBorder="1" applyAlignment="1" applyProtection="1">
      <alignment horizontal="left" vertical="top"/>
      <protection locked="0"/>
    </xf>
    <xf numFmtId="0" fontId="13" fillId="2" borderId="8" xfId="0" applyFont="1" applyFill="1" applyBorder="1" applyAlignment="1" applyProtection="1">
      <alignment horizontal="left" vertical="top"/>
      <protection locked="0"/>
    </xf>
    <xf numFmtId="0" fontId="13" fillId="2" borderId="7" xfId="0" applyFont="1" applyFill="1" applyBorder="1" applyAlignment="1" applyProtection="1">
      <alignment horizontal="left" vertical="top"/>
      <protection locked="0"/>
    </xf>
    <xf numFmtId="0" fontId="13" fillId="2" borderId="6" xfId="0" applyFont="1" applyFill="1" applyBorder="1" applyAlignment="1" applyProtection="1">
      <alignment horizontal="left" vertical="top"/>
      <protection locked="0"/>
    </xf>
    <xf numFmtId="0" fontId="12" fillId="2" borderId="4" xfId="0" applyFont="1" applyFill="1" applyBorder="1" applyProtection="1">
      <protection hidden="1"/>
    </xf>
    <xf numFmtId="0" fontId="12" fillId="2" borderId="1" xfId="0" applyFont="1" applyFill="1" applyBorder="1" applyProtection="1">
      <protection hidden="1"/>
    </xf>
    <xf numFmtId="0" fontId="0" fillId="3" borderId="10"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3" fillId="3" borderId="9" xfId="0" applyFont="1" applyFill="1" applyBorder="1" applyAlignment="1" applyProtection="1">
      <alignment horizontal="center" vertical="top"/>
      <protection locked="0"/>
    </xf>
    <xf numFmtId="0" fontId="0" fillId="2" borderId="9" xfId="0" applyFill="1" applyBorder="1" applyAlignment="1" applyProtection="1">
      <alignment horizontal="left" vertical="top"/>
      <protection locked="0"/>
    </xf>
    <xf numFmtId="0" fontId="0" fillId="2" borderId="9" xfId="0" applyFill="1" applyBorder="1" applyProtection="1">
      <protection locked="0"/>
    </xf>
    <xf numFmtId="0" fontId="0" fillId="2"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0" fillId="3" borderId="5"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13" fillId="0" borderId="17" xfId="0" applyFont="1" applyBorder="1" applyProtection="1">
      <protection locked="0"/>
    </xf>
    <xf numFmtId="0" fontId="13" fillId="0" borderId="0" xfId="0" applyFont="1" applyBorder="1" applyProtection="1">
      <protection locked="0"/>
    </xf>
    <xf numFmtId="0" fontId="13" fillId="0" borderId="0" xfId="0" applyFont="1" applyProtection="1">
      <protection locked="0"/>
    </xf>
    <xf numFmtId="0" fontId="13" fillId="0" borderId="0" xfId="0" applyFont="1" applyProtection="1">
      <protection hidden="1"/>
    </xf>
    <xf numFmtId="0" fontId="13" fillId="0" borderId="18" xfId="0" applyFont="1" applyBorder="1" applyAlignment="1" applyProtection="1">
      <alignment horizontal="center"/>
      <protection locked="0"/>
    </xf>
    <xf numFmtId="0" fontId="13" fillId="0" borderId="19" xfId="0" applyFont="1" applyBorder="1" applyProtection="1">
      <protection locked="0"/>
    </xf>
    <xf numFmtId="49" fontId="13" fillId="0" borderId="20" xfId="0" applyNumberFormat="1" applyFont="1" applyBorder="1" applyProtection="1">
      <protection locked="0"/>
    </xf>
    <xf numFmtId="0" fontId="16" fillId="0" borderId="20" xfId="1" applyFont="1" applyBorder="1" applyProtection="1">
      <protection hidden="1"/>
    </xf>
    <xf numFmtId="49" fontId="13" fillId="0" borderId="18" xfId="0" applyNumberFormat="1" applyFont="1" applyBorder="1" applyProtection="1">
      <protection locked="0"/>
    </xf>
    <xf numFmtId="0" fontId="16" fillId="0" borderId="18" xfId="1" applyFont="1" applyBorder="1" applyProtection="1">
      <protection hidden="1"/>
    </xf>
    <xf numFmtId="0" fontId="13" fillId="0" borderId="19" xfId="0" applyFont="1" applyFill="1" applyBorder="1" applyProtection="1">
      <protection locked="0"/>
    </xf>
    <xf numFmtId="0" fontId="13" fillId="0" borderId="18" xfId="0" applyFont="1" applyBorder="1" applyProtection="1">
      <protection locked="0"/>
    </xf>
    <xf numFmtId="0" fontId="16" fillId="0" borderId="0" xfId="1" applyFont="1" applyBorder="1" applyProtection="1">
      <protection hidden="1"/>
    </xf>
    <xf numFmtId="0" fontId="15" fillId="0" borderId="18" xfId="1" applyBorder="1" applyProtection="1">
      <protection hidden="1"/>
    </xf>
    <xf numFmtId="0" fontId="13" fillId="0" borderId="18" xfId="0" applyFont="1" applyBorder="1" applyProtection="1">
      <protection hidden="1"/>
    </xf>
    <xf numFmtId="0" fontId="17" fillId="0" borderId="19" xfId="0" applyFont="1" applyBorder="1" applyProtection="1">
      <protection locked="0"/>
    </xf>
    <xf numFmtId="0" fontId="13" fillId="0" borderId="21" xfId="0" applyFont="1" applyBorder="1" applyProtection="1">
      <protection locked="0"/>
    </xf>
    <xf numFmtId="0" fontId="13" fillId="0" borderId="22" xfId="0" applyFont="1" applyBorder="1" applyProtection="1">
      <protection locked="0"/>
    </xf>
    <xf numFmtId="0" fontId="13" fillId="0" borderId="21" xfId="0" applyFont="1" applyBorder="1" applyProtection="1">
      <protection hidden="1"/>
    </xf>
    <xf numFmtId="2" fontId="0" fillId="0" borderId="0" xfId="0" applyNumberFormat="1" applyProtection="1">
      <protection hidden="1"/>
    </xf>
    <xf numFmtId="0" fontId="3" fillId="3" borderId="0" xfId="0" applyFont="1" applyFill="1" applyBorder="1" applyAlignment="1" applyProtection="1">
      <alignment horizontal="center"/>
      <protection hidden="1"/>
    </xf>
    <xf numFmtId="0" fontId="11" fillId="6" borderId="8" xfId="0" applyFont="1" applyFill="1" applyBorder="1" applyProtection="1">
      <protection hidden="1"/>
    </xf>
    <xf numFmtId="0" fontId="11" fillId="6" borderId="9" xfId="0" applyFont="1" applyFill="1" applyBorder="1" applyProtection="1">
      <protection hidden="1"/>
    </xf>
    <xf numFmtId="0" fontId="0" fillId="0" borderId="9" xfId="0" applyBorder="1" applyProtection="1">
      <protection hidden="1"/>
    </xf>
    <xf numFmtId="0" fontId="0" fillId="0" borderId="11" xfId="0" applyBorder="1" applyProtection="1">
      <protection hidden="1"/>
    </xf>
    <xf numFmtId="0" fontId="11" fillId="6" borderId="0" xfId="0" applyFont="1" applyFill="1" applyBorder="1" applyProtection="1">
      <protection hidden="1"/>
    </xf>
    <xf numFmtId="0" fontId="11" fillId="6" borderId="4" xfId="0" applyFont="1" applyFill="1" applyBorder="1" applyProtection="1">
      <protection hidden="1"/>
    </xf>
    <xf numFmtId="0" fontId="0" fillId="8" borderId="16" xfId="0" applyFill="1" applyBorder="1" applyProtection="1">
      <protection hidden="1"/>
    </xf>
    <xf numFmtId="2" fontId="0" fillId="8" borderId="15" xfId="0" applyNumberFormat="1" applyFill="1" applyBorder="1" applyProtection="1">
      <protection hidden="1"/>
    </xf>
    <xf numFmtId="0" fontId="0" fillId="8" borderId="14" xfId="0" applyFill="1" applyBorder="1" applyProtection="1">
      <protection hidden="1"/>
    </xf>
    <xf numFmtId="0" fontId="2" fillId="7" borderId="6" xfId="0" applyFont="1" applyFill="1" applyBorder="1" applyProtection="1">
      <protection hidden="1"/>
    </xf>
    <xf numFmtId="2" fontId="8" fillId="7" borderId="2" xfId="0" applyNumberFormat="1" applyFont="1" applyFill="1" applyBorder="1" applyProtection="1">
      <protection hidden="1"/>
    </xf>
    <xf numFmtId="0" fontId="0" fillId="0" borderId="13" xfId="0" applyFont="1" applyBorder="1" applyProtection="1">
      <protection hidden="1"/>
    </xf>
    <xf numFmtId="0" fontId="0" fillId="3" borderId="0" xfId="0" applyFill="1" applyProtection="1">
      <protection locked="0"/>
    </xf>
    <xf numFmtId="0" fontId="0" fillId="3" borderId="0" xfId="0" applyFill="1" applyBorder="1" applyProtection="1">
      <protection locked="0"/>
    </xf>
    <xf numFmtId="0" fontId="0" fillId="0" borderId="7" xfId="0" applyBorder="1" applyProtection="1">
      <protection locked="0"/>
    </xf>
    <xf numFmtId="0" fontId="0" fillId="0" borderId="4" xfId="0" applyBorder="1" applyProtection="1">
      <protection locked="0"/>
    </xf>
    <xf numFmtId="0" fontId="10" fillId="0" borderId="7" xfId="0" applyFont="1" applyBorder="1" applyProtection="1">
      <protection locked="0"/>
    </xf>
    <xf numFmtId="2" fontId="0" fillId="0" borderId="0" xfId="0" applyNumberFormat="1" applyBorder="1" applyProtection="1">
      <protection locked="0"/>
    </xf>
    <xf numFmtId="0" fontId="0" fillId="0" borderId="7" xfId="0" applyFont="1" applyBorder="1" applyProtection="1">
      <protection locked="0"/>
    </xf>
    <xf numFmtId="0" fontId="2" fillId="0" borderId="7" xfId="0" applyFont="1" applyBorder="1" applyAlignment="1" applyProtection="1">
      <protection locked="0"/>
    </xf>
    <xf numFmtId="0" fontId="10" fillId="0" borderId="7" xfId="0" applyFont="1" applyBorder="1" applyAlignment="1" applyProtection="1">
      <alignment wrapText="1"/>
      <protection locked="0"/>
    </xf>
    <xf numFmtId="0" fontId="9" fillId="0" borderId="7" xfId="0" applyFont="1" applyBorder="1" applyAlignment="1" applyProtection="1">
      <alignment wrapText="1"/>
      <protection locked="0"/>
    </xf>
    <xf numFmtId="0" fontId="2" fillId="0" borderId="7" xfId="0" applyFont="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wrapText="1"/>
      <protection locked="0"/>
    </xf>
    <xf numFmtId="0" fontId="15" fillId="0" borderId="19" xfId="1" applyBorder="1" applyProtection="1">
      <protection locked="0"/>
    </xf>
    <xf numFmtId="0" fontId="5" fillId="0" borderId="0" xfId="0" applyFont="1" applyProtection="1">
      <protection locked="0"/>
    </xf>
    <xf numFmtId="0" fontId="5" fillId="6" borderId="23" xfId="0" applyFont="1" applyFill="1" applyBorder="1"/>
    <xf numFmtId="4" fontId="5" fillId="4" borderId="12" xfId="0" applyNumberFormat="1" applyFont="1" applyFill="1" applyBorder="1" applyProtection="1">
      <protection locked="0"/>
    </xf>
    <xf numFmtId="4" fontId="5" fillId="4" borderId="12" xfId="0" applyNumberFormat="1" applyFont="1" applyFill="1" applyBorder="1" applyProtection="1">
      <protection hidden="1"/>
    </xf>
    <xf numFmtId="4" fontId="5" fillId="5" borderId="12" xfId="0" applyNumberFormat="1" applyFont="1" applyFill="1" applyBorder="1" applyProtection="1">
      <protection locked="0"/>
    </xf>
    <xf numFmtId="4" fontId="5" fillId="5" borderId="12" xfId="0" applyNumberFormat="1" applyFont="1" applyFill="1" applyBorder="1" applyProtection="1">
      <protection hidden="1"/>
    </xf>
    <xf numFmtId="4" fontId="19" fillId="4" borderId="12" xfId="0" applyNumberFormat="1" applyFont="1" applyFill="1" applyBorder="1" applyAlignment="1" applyProtection="1">
      <alignment horizontal="center"/>
      <protection hidden="1"/>
    </xf>
    <xf numFmtId="0" fontId="20" fillId="2" borderId="5" xfId="0" applyFont="1" applyFill="1" applyBorder="1" applyProtection="1">
      <protection hidden="1"/>
    </xf>
    <xf numFmtId="0" fontId="15" fillId="0" borderId="0" xfId="1" applyBorder="1" applyProtection="1">
      <protection locked="0"/>
    </xf>
    <xf numFmtId="0" fontId="15" fillId="2" borderId="9" xfId="1" applyFill="1" applyBorder="1" applyAlignment="1" applyProtection="1">
      <alignment horizontal="left" vertical="top"/>
      <protection hidden="1"/>
    </xf>
    <xf numFmtId="0" fontId="15" fillId="0" borderId="9" xfId="1" applyBorder="1" applyProtection="1">
      <protection hidden="1"/>
    </xf>
    <xf numFmtId="0" fontId="0" fillId="2" borderId="0" xfId="0" applyFill="1"/>
    <xf numFmtId="0" fontId="0" fillId="2" borderId="0" xfId="0" applyFill="1" applyAlignment="1">
      <alignment horizontal="center"/>
    </xf>
    <xf numFmtId="0" fontId="15" fillId="2" borderId="0" xfId="1" applyFill="1"/>
    <xf numFmtId="0" fontId="5" fillId="0" borderId="12" xfId="0" applyFont="1" applyBorder="1" applyAlignment="1" applyProtection="1">
      <alignment horizontal="center"/>
      <protection locked="0"/>
    </xf>
    <xf numFmtId="0" fontId="18" fillId="5" borderId="23" xfId="0" applyFont="1" applyFill="1" applyBorder="1" applyAlignment="1" applyProtection="1">
      <alignment horizontal="center"/>
      <protection locked="0"/>
    </xf>
    <xf numFmtId="0" fontId="18" fillId="5" borderId="24" xfId="0" applyFont="1" applyFill="1" applyBorder="1" applyAlignment="1" applyProtection="1">
      <alignment horizontal="center"/>
      <protection locked="0"/>
    </xf>
    <xf numFmtId="0" fontId="18" fillId="5" borderId="25" xfId="0" applyFont="1" applyFill="1" applyBorder="1" applyAlignment="1" applyProtection="1">
      <alignment horizontal="center"/>
      <protection locked="0"/>
    </xf>
    <xf numFmtId="0" fontId="5" fillId="0" borderId="12" xfId="0" applyFont="1" applyBorder="1" applyAlignment="1" applyProtection="1">
      <alignment horizontal="center"/>
      <protection locked="0"/>
    </xf>
    <xf numFmtId="0" fontId="6" fillId="4" borderId="12" xfId="0" applyFont="1" applyFill="1" applyBorder="1" applyAlignment="1">
      <alignment horizontal="center" vertical="center" textRotation="90" wrapText="1"/>
    </xf>
    <xf numFmtId="0" fontId="6" fillId="4" borderId="7" xfId="0" applyFont="1" applyFill="1" applyBorder="1" applyAlignment="1">
      <alignment horizontal="center" vertical="center" textRotation="90"/>
    </xf>
    <xf numFmtId="0" fontId="6" fillId="4" borderId="6" xfId="0" applyFont="1" applyFill="1" applyBorder="1" applyAlignment="1">
      <alignment horizontal="center" vertical="center" textRotation="90"/>
    </xf>
    <xf numFmtId="0" fontId="6" fillId="5" borderId="8" xfId="0" applyFont="1" applyFill="1" applyBorder="1" applyAlignment="1">
      <alignment horizontal="center" vertical="center" textRotation="90" wrapText="1"/>
    </xf>
    <xf numFmtId="0" fontId="6" fillId="5" borderId="7" xfId="0" applyFont="1" applyFill="1" applyBorder="1" applyAlignment="1">
      <alignment horizontal="center" vertical="center" textRotation="90" wrapText="1"/>
    </xf>
  </cellXfs>
  <cellStyles count="2">
    <cellStyle name="Hyperlink" xfId="1" builtinId="8"/>
    <cellStyle name="Normal" xfId="0" builtinId="0"/>
  </cellStyles>
  <dxfs count="31">
    <dxf>
      <fill>
        <patternFill patternType="solid">
          <fgColor indexed="64"/>
          <bgColor theme="1" tint="0.499984740745262"/>
        </patternFill>
      </fill>
      <border diagonalUp="0" diagonalDown="0" outline="0">
        <left/>
        <right style="thin">
          <color indexed="64"/>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fill>
        <patternFill patternType="solid">
          <fgColor indexed="64"/>
          <bgColor theme="1" tint="0.499984740745262"/>
        </patternFill>
      </fill>
      <border diagonalUp="0" diagonalDown="0" outline="0">
        <left style="thin">
          <color indexed="64"/>
        </left>
        <right style="thin">
          <color indexed="64"/>
        </right>
        <top/>
        <bottom style="medium">
          <color indexed="64"/>
        </bottom>
      </border>
      <protection locked="1" hidden="1"/>
    </dxf>
    <dxf>
      <border diagonalUp="0" diagonalDown="0">
        <left style="thin">
          <color indexed="64"/>
        </left>
        <right style="thin">
          <color indexed="64"/>
        </right>
        <top/>
        <bottom/>
        <vertical/>
        <horizontal/>
      </border>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border diagonalUp="0" diagonalDown="0">
        <left style="thin">
          <color indexed="64"/>
        </left>
        <right style="thin">
          <color indexed="64"/>
        </right>
        <top/>
        <bottom/>
        <vertical/>
        <horizontal/>
      </border>
      <protection locked="0" hidden="0"/>
    </dxf>
    <dxf>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CheckBox" fmlaLink="$M$8" lockText="1" noThreeD="1"/>
</file>

<file path=xl/ctrlProps/ctrlProp12.xml><?xml version="1.0" encoding="utf-8"?>
<formControlPr xmlns="http://schemas.microsoft.com/office/spreadsheetml/2009/9/main" objectType="CheckBox" fmlaLink="$M$11" lockText="1" noThreeD="1"/>
</file>

<file path=xl/ctrlProps/ctrlProp13.xml><?xml version="1.0" encoding="utf-8"?>
<formControlPr xmlns="http://schemas.microsoft.com/office/spreadsheetml/2009/9/main" objectType="CheckBox" fmlaLink="$M$12" lockText="1" noThreeD="1"/>
</file>

<file path=xl/ctrlProps/ctrlProp14.xml><?xml version="1.0" encoding="utf-8"?>
<formControlPr xmlns="http://schemas.microsoft.com/office/spreadsheetml/2009/9/main" objectType="CheckBox" fmlaLink="$M$13" lockText="1" noThreeD="1"/>
</file>

<file path=xl/ctrlProps/ctrlProp15.xml><?xml version="1.0" encoding="utf-8"?>
<formControlPr xmlns="http://schemas.microsoft.com/office/spreadsheetml/2009/9/main" objectType="CheckBox" fmlaLink="$M$14"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0</xdr:rowOff>
        </xdr:from>
        <xdr:to>
          <xdr:col>2</xdr:col>
          <xdr:colOff>838200</xdr:colOff>
          <xdr:row>11</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161925</xdr:rowOff>
        </xdr:from>
        <xdr:to>
          <xdr:col>2</xdr:col>
          <xdr:colOff>838200</xdr:colOff>
          <xdr:row>12</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161925</xdr:rowOff>
        </xdr:from>
        <xdr:to>
          <xdr:col>2</xdr:col>
          <xdr:colOff>838200</xdr:colOff>
          <xdr:row>13</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0</xdr:rowOff>
        </xdr:from>
        <xdr:to>
          <xdr:col>2</xdr:col>
          <xdr:colOff>838200</xdr:colOff>
          <xdr:row>11</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161925</xdr:rowOff>
        </xdr:from>
        <xdr:to>
          <xdr:col>2</xdr:col>
          <xdr:colOff>838200</xdr:colOff>
          <xdr:row>12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161925</xdr:rowOff>
        </xdr:from>
        <xdr:to>
          <xdr:col>2</xdr:col>
          <xdr:colOff>838200</xdr:colOff>
          <xdr:row>13</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180975</xdr:rowOff>
        </xdr:from>
        <xdr:to>
          <xdr:col>2</xdr:col>
          <xdr:colOff>914400</xdr:colOff>
          <xdr:row>16</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35</xdr:row>
      <xdr:rowOff>80963</xdr:rowOff>
    </xdr:from>
    <xdr:ext cx="184731" cy="264560"/>
    <xdr:sp macro="" textlink="">
      <xdr:nvSpPr>
        <xdr:cNvPr id="2" name="TextBox 1"/>
        <xdr:cNvSpPr txBox="1"/>
      </xdr:nvSpPr>
      <xdr:spPr>
        <a:xfrm>
          <a:off x="604838" y="67484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209376\Desktop\Factsheets\New%20folder\V3\Video%20Game%20Relief%20Expenditure%20Breakdown%20V3.1%20BFI%20Checklist%20&amp;%20Algo%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eo Game Tax Relief Stencil"/>
      <sheetName val="Video Game Tax Relief Checklist"/>
      <sheetName val="Video Game Computation Stencil"/>
      <sheetName val="Video Game Expenditure"/>
    </sheetNames>
    <sheetDataSet>
      <sheetData sheetId="0"/>
      <sheetData sheetId="1"/>
      <sheetData sheetId="2"/>
      <sheetData sheetId="3"/>
    </sheetDataSet>
  </externalBook>
</externalLink>
</file>

<file path=xl/tables/table1.xml><?xml version="1.0" encoding="utf-8"?>
<table xmlns="http://schemas.openxmlformats.org/spreadsheetml/2006/main" id="1" name="Table3" displayName="Table3" ref="A5:B6" headerRowDxfId="23" dataDxfId="22" totalsRowDxfId="21">
  <autoFilter ref="A5:B6">
    <filterColumn colId="0" hiddenButton="1"/>
    <filterColumn colId="1" hiddenButton="1"/>
  </autoFilter>
  <tableColumns count="2">
    <tableColumn id="1" name="Total Income" totalsRowLabel="Total" dataDxfId="20"/>
    <tableColumn id="2" name="Income of which is a State Aid" dataDxfId="19"/>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A7:H46" totalsRowCount="1" headerRowDxfId="18" dataDxfId="17" totalsRowDxfId="16">
  <autoFilter ref="A7: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Expenditure" totalsRowLabel="Total" dataDxfId="15" totalsRowDxfId="14"/>
    <tableColumn id="2" name="Total expenditure" totalsRowFunction="sum" dataDxfId="13" totalsRowDxfId="12"/>
    <tableColumn id="4" name="Non Core Expenditure" totalsRowFunction="sum" dataDxfId="11" totalsRowDxfId="10"/>
    <tableColumn id="5" name="Total Core Expenditure" totalsRowFunction="sum" dataDxfId="9" totalsRowDxfId="8"/>
    <tableColumn id="6" name="Total EEA Core Expenditure" totalsRowFunction="sum" dataDxfId="7" totalsRowDxfId="6"/>
    <tableColumn id="7" name="Total Non EEA Core Expenditure" totalsRowFunction="custom" dataDxfId="5" totalsRowDxfId="4">
      <totalsRowFormula>SUM(Table2[Total Non EEA Core Expenditure])</totalsRowFormula>
    </tableColumn>
    <tableColumn id="8" name="Apportionment basis " totalsRowFunction="custom" dataDxfId="3" totalsRowDxfId="2">
      <totalsRowFormula>SUM(Table2[[Apportionment basis ]])</totalsRowFormula>
    </tableColumn>
    <tableColumn id="9" name="Comments" dataDxfId="1" totalsRowDxfId="0"/>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uk/ukpga/2017/32/schedule/6/enacted"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hyperlink" Target="mailto:creative.industries@hmrc.gsi.gov.uk" TargetMode="External"/><Relationship Id="rId21" Type="http://schemas.openxmlformats.org/officeDocument/2006/relationships/ctrlProp" Target="../ctrlProps/ctrlProp13.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https://www.gov.uk/government/publications/tax-agents-and-advisers-authorising-your-agent-64-8"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s://www.gov.uk/topic/company-registration-filing/starting-company"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s://www.gov.uk/hmrc-internal-manuals/museums-and-galleries-exhibition-tax-relief" TargetMode="Externa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www.legislation.gov.uk/ukpga/2017/32/schedule/6/enacted"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hmrc-internal-manuals/museums-and-galleries-exhibition-tax-relief/mgetr7000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museums-and-galleries-exhibition-tax-relief/mgetr6001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0"/>
  <sheetViews>
    <sheetView tabSelected="1" workbookViewId="0">
      <selection activeCell="D24" sqref="D24"/>
    </sheetView>
  </sheetViews>
  <sheetFormatPr defaultRowHeight="15" x14ac:dyDescent="0.25"/>
  <cols>
    <col min="1" max="1" width="36.140625" style="18" customWidth="1"/>
    <col min="2" max="2" width="16.85546875" style="18" customWidth="1"/>
    <col min="3" max="3" width="16" style="18" customWidth="1"/>
    <col min="4" max="4" width="28" style="18" customWidth="1"/>
    <col min="5" max="5" width="26.28515625" style="18" customWidth="1"/>
    <col min="6" max="6" width="32.140625" style="18" customWidth="1"/>
    <col min="7" max="7" width="26.42578125" style="18" customWidth="1"/>
    <col min="8" max="8" width="30.28515625" style="18" customWidth="1"/>
    <col min="9" max="9" width="29.42578125" style="18" customWidth="1"/>
    <col min="10" max="10" width="26.7109375" style="18" customWidth="1"/>
    <col min="11" max="16384" width="9.140625" style="18"/>
  </cols>
  <sheetData>
    <row r="1" spans="1:11" ht="21" x14ac:dyDescent="0.25">
      <c r="A1" s="14"/>
      <c r="B1" s="15"/>
      <c r="C1" s="16" t="s">
        <v>10</v>
      </c>
      <c r="D1" s="15"/>
      <c r="E1" s="15"/>
      <c r="F1" s="15"/>
      <c r="G1" s="15"/>
      <c r="H1" s="15"/>
      <c r="I1" s="17"/>
      <c r="J1" s="21"/>
      <c r="K1" s="22"/>
    </row>
    <row r="2" spans="1:11" x14ac:dyDescent="0.25">
      <c r="A2" s="19"/>
      <c r="B2" s="20" t="s">
        <v>9</v>
      </c>
      <c r="C2" s="35"/>
      <c r="D2" s="20" t="s">
        <v>8</v>
      </c>
      <c r="E2" s="35"/>
      <c r="F2" s="35"/>
      <c r="G2" s="35"/>
      <c r="H2" s="20"/>
      <c r="I2" s="21"/>
      <c r="J2" s="21"/>
      <c r="K2" s="22"/>
    </row>
    <row r="3" spans="1:11" x14ac:dyDescent="0.25">
      <c r="A3" s="19"/>
      <c r="B3" s="20" t="s">
        <v>7</v>
      </c>
      <c r="C3" s="35"/>
      <c r="D3" s="20" t="s">
        <v>6</v>
      </c>
      <c r="E3" s="35"/>
      <c r="F3" s="35"/>
      <c r="G3" s="35"/>
      <c r="H3" s="20"/>
      <c r="I3" s="21"/>
      <c r="J3" s="21"/>
      <c r="K3" s="22"/>
    </row>
    <row r="4" spans="1:11" ht="15.75" x14ac:dyDescent="0.25">
      <c r="A4" s="23"/>
      <c r="B4" s="24"/>
      <c r="C4" s="24"/>
      <c r="D4" s="24"/>
      <c r="E4" s="24"/>
      <c r="F4" s="24"/>
      <c r="G4" s="25"/>
      <c r="H4" s="25"/>
      <c r="I4" s="24"/>
      <c r="J4" s="24"/>
      <c r="K4" s="39"/>
    </row>
    <row r="5" spans="1:11" ht="15.75" x14ac:dyDescent="0.25">
      <c r="A5" s="26" t="s">
        <v>5</v>
      </c>
      <c r="B5" s="25"/>
      <c r="C5" s="25"/>
      <c r="D5" s="25"/>
      <c r="E5" s="25"/>
      <c r="F5" s="25"/>
      <c r="G5" s="25"/>
      <c r="H5" s="25"/>
      <c r="I5" s="24"/>
      <c r="J5" s="24"/>
      <c r="K5" s="39"/>
    </row>
    <row r="6" spans="1:11" ht="15.75" x14ac:dyDescent="0.25">
      <c r="A6" s="27" t="s">
        <v>193</v>
      </c>
      <c r="B6" s="25"/>
      <c r="C6" s="25"/>
      <c r="D6" s="25"/>
      <c r="E6" s="25"/>
      <c r="F6" s="25"/>
      <c r="G6" s="25"/>
      <c r="H6" s="25"/>
      <c r="I6" s="24"/>
      <c r="J6" s="24"/>
      <c r="K6" s="39"/>
    </row>
    <row r="7" spans="1:11" ht="15.75" x14ac:dyDescent="0.25">
      <c r="A7" s="26" t="s">
        <v>4</v>
      </c>
      <c r="B7" s="25"/>
      <c r="C7" s="25"/>
      <c r="D7" s="25"/>
      <c r="E7" s="25"/>
      <c r="F7" s="25"/>
      <c r="G7" s="25"/>
      <c r="H7" s="25"/>
      <c r="I7" s="24"/>
      <c r="J7" s="24"/>
      <c r="K7" s="39"/>
    </row>
    <row r="8" spans="1:11" ht="15.75" x14ac:dyDescent="0.25">
      <c r="A8" s="26" t="s">
        <v>3</v>
      </c>
      <c r="B8" s="25"/>
      <c r="C8" s="25"/>
      <c r="D8" s="25"/>
      <c r="E8" s="25"/>
      <c r="F8" s="25"/>
      <c r="G8" s="25"/>
      <c r="H8" s="25"/>
      <c r="I8" s="24"/>
      <c r="J8" s="24"/>
      <c r="K8" s="39"/>
    </row>
    <row r="9" spans="1:11" ht="15.75" x14ac:dyDescent="0.25">
      <c r="A9" s="27"/>
      <c r="B9" s="24"/>
      <c r="C9" s="24"/>
      <c r="D9" s="24"/>
      <c r="E9" s="25"/>
      <c r="F9" s="25"/>
      <c r="G9" s="25"/>
      <c r="H9" s="25"/>
      <c r="I9" s="24"/>
      <c r="J9" s="24"/>
      <c r="K9" s="39"/>
    </row>
    <row r="10" spans="1:11" ht="15.75" x14ac:dyDescent="0.25">
      <c r="A10" s="28" t="s">
        <v>194</v>
      </c>
      <c r="B10" s="29"/>
      <c r="C10" s="107" t="s">
        <v>195</v>
      </c>
      <c r="D10" s="29"/>
      <c r="E10" s="30"/>
      <c r="F10" s="29"/>
      <c r="G10" s="36" t="s">
        <v>2</v>
      </c>
      <c r="H10" s="25"/>
      <c r="I10" s="24"/>
      <c r="J10" s="24"/>
      <c r="K10" s="39"/>
    </row>
    <row r="11" spans="1:11" ht="15.75" x14ac:dyDescent="0.25">
      <c r="A11" s="26" t="s">
        <v>151</v>
      </c>
      <c r="B11" s="31"/>
      <c r="C11" s="31"/>
      <c r="D11" s="31"/>
      <c r="E11" s="24"/>
      <c r="F11" s="31"/>
      <c r="G11" s="37" t="s">
        <v>2</v>
      </c>
      <c r="H11" s="25"/>
      <c r="I11" s="24"/>
      <c r="J11" s="24"/>
      <c r="K11" s="39"/>
    </row>
    <row r="12" spans="1:11" ht="15.75" x14ac:dyDescent="0.25">
      <c r="A12" s="26" t="s">
        <v>152</v>
      </c>
      <c r="B12" s="31"/>
      <c r="C12" s="31"/>
      <c r="D12" s="31"/>
      <c r="E12" s="24"/>
      <c r="F12" s="31"/>
      <c r="G12" s="37" t="s">
        <v>2</v>
      </c>
      <c r="H12" s="25"/>
      <c r="I12" s="24"/>
      <c r="J12" s="24"/>
      <c r="K12" s="39"/>
    </row>
    <row r="13" spans="1:11" ht="15.75" x14ac:dyDescent="0.25">
      <c r="A13" s="26" t="s">
        <v>153</v>
      </c>
      <c r="B13" s="25"/>
      <c r="C13" s="25"/>
      <c r="D13" s="25"/>
      <c r="E13" s="24"/>
      <c r="F13" s="25"/>
      <c r="G13" s="37" t="s">
        <v>2</v>
      </c>
      <c r="H13" s="25"/>
      <c r="I13" s="24"/>
      <c r="J13" s="24"/>
      <c r="K13" s="39"/>
    </row>
    <row r="14" spans="1:11" ht="15.75" x14ac:dyDescent="0.25">
      <c r="A14" s="26" t="s">
        <v>154</v>
      </c>
      <c r="B14" s="25"/>
      <c r="C14" s="25"/>
      <c r="D14" s="25"/>
      <c r="E14" s="24"/>
      <c r="F14" s="25"/>
      <c r="G14" s="37" t="s">
        <v>2</v>
      </c>
      <c r="H14" s="25"/>
      <c r="I14" s="24"/>
      <c r="J14" s="24"/>
      <c r="K14" s="39"/>
    </row>
    <row r="15" spans="1:11" ht="15.75" x14ac:dyDescent="0.25">
      <c r="A15" s="32" t="s">
        <v>155</v>
      </c>
      <c r="B15" s="33"/>
      <c r="C15" s="33"/>
      <c r="D15" s="33"/>
      <c r="E15" s="34"/>
      <c r="F15" s="33"/>
      <c r="G15" s="38" t="s">
        <v>2</v>
      </c>
      <c r="H15" s="25"/>
      <c r="I15" s="24"/>
      <c r="J15" s="24"/>
      <c r="K15" s="39"/>
    </row>
    <row r="16" spans="1:11" ht="15.75" x14ac:dyDescent="0.25">
      <c r="A16" s="27" t="s">
        <v>1</v>
      </c>
      <c r="B16" s="24"/>
      <c r="C16" s="24"/>
      <c r="D16" s="24"/>
      <c r="E16" s="24"/>
      <c r="F16" s="24"/>
      <c r="G16" s="24"/>
      <c r="H16" s="24"/>
      <c r="I16" s="24"/>
      <c r="J16" s="24"/>
      <c r="K16" s="39"/>
    </row>
    <row r="17" spans="1:11" ht="15.75" x14ac:dyDescent="0.25">
      <c r="A17" s="27"/>
      <c r="B17" s="24"/>
      <c r="C17" s="24"/>
      <c r="D17" s="24"/>
      <c r="E17" s="24"/>
      <c r="F17" s="24"/>
      <c r="G17" s="24"/>
      <c r="H17" s="24"/>
      <c r="I17" s="24"/>
      <c r="J17" s="24"/>
      <c r="K17" s="39"/>
    </row>
    <row r="18" spans="1:11" ht="15.75" x14ac:dyDescent="0.25">
      <c r="A18" s="105" t="s">
        <v>156</v>
      </c>
      <c r="B18" s="24"/>
      <c r="C18" s="24"/>
      <c r="D18" s="24"/>
      <c r="E18" s="24"/>
      <c r="F18" s="24"/>
      <c r="G18" s="24"/>
      <c r="H18" s="24"/>
      <c r="I18" s="24"/>
      <c r="J18" s="24"/>
      <c r="K18" s="39"/>
    </row>
    <row r="19" spans="1:11" ht="15.75" x14ac:dyDescent="0.25">
      <c r="A19" s="18" t="s">
        <v>157</v>
      </c>
      <c r="B19" s="25"/>
      <c r="C19" s="25"/>
      <c r="D19" s="25"/>
      <c r="E19" s="24"/>
      <c r="F19" s="24"/>
      <c r="G19" s="24"/>
      <c r="H19" s="24"/>
      <c r="I19" s="24"/>
      <c r="J19" s="24"/>
      <c r="K19" s="39"/>
    </row>
    <row r="20" spans="1:11" ht="15.75" x14ac:dyDescent="0.25">
      <c r="A20" s="32" t="s">
        <v>0</v>
      </c>
      <c r="B20" s="34"/>
      <c r="C20" s="34"/>
      <c r="D20" s="34"/>
      <c r="E20" s="34"/>
      <c r="F20" s="34"/>
      <c r="G20" s="34"/>
      <c r="H20" s="34"/>
      <c r="I20" s="34"/>
      <c r="J20" s="34"/>
      <c r="K20" s="40"/>
    </row>
    <row r="40" spans="1:1" x14ac:dyDescent="0.25">
      <c r="A40" s="48" t="s">
        <v>201</v>
      </c>
    </row>
  </sheetData>
  <sheetProtection password="F86F" sheet="1" objects="1" scenarios="1"/>
  <conditionalFormatting sqref="G10:G15">
    <cfRule type="containsText" dxfId="30" priority="1" operator="containsText" text="no">
      <formula>NOT(ISERROR(SEARCH("no",G10)))</formula>
    </cfRule>
  </conditionalFormatting>
  <dataValidations count="1">
    <dataValidation type="list" allowBlank="1" showInputMessage="1" showErrorMessage="1" sqref="G10:G15">
      <formula1>"yes,no"</formula1>
    </dataValidation>
  </dataValidations>
  <hyperlinks>
    <hyperlink ref="C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showGridLines="0" workbookViewId="0">
      <selection activeCell="B27" sqref="B27"/>
    </sheetView>
  </sheetViews>
  <sheetFormatPr defaultRowHeight="15" x14ac:dyDescent="0.25"/>
  <cols>
    <col min="1" max="1" width="9.140625" style="48"/>
    <col min="2" max="2" width="142.140625" style="48" customWidth="1"/>
    <col min="3" max="3" width="22.5703125" style="48" customWidth="1"/>
    <col min="4" max="4" width="93.7109375" style="48" customWidth="1"/>
    <col min="5" max="5" width="8" style="48" customWidth="1"/>
    <col min="6" max="9" width="9.140625" style="48" hidden="1" customWidth="1"/>
    <col min="10" max="10" width="13" style="48" customWidth="1"/>
    <col min="11" max="12" width="9.140625" style="48"/>
    <col min="13" max="13" width="6.140625" style="18" hidden="1" customWidth="1"/>
    <col min="14" max="16384" width="9.140625" style="48"/>
  </cols>
  <sheetData>
    <row r="1" spans="1:13" ht="21" x14ac:dyDescent="0.25">
      <c r="A1" s="41"/>
      <c r="B1" s="42"/>
      <c r="C1" s="43" t="s">
        <v>177</v>
      </c>
      <c r="D1" s="42"/>
      <c r="E1" s="44"/>
      <c r="F1" s="44"/>
      <c r="G1" s="44"/>
      <c r="H1" s="44"/>
      <c r="I1" s="45"/>
      <c r="J1" s="46"/>
      <c r="K1" s="47"/>
    </row>
    <row r="2" spans="1:13" x14ac:dyDescent="0.25">
      <c r="A2" s="49"/>
      <c r="B2" s="35" t="s">
        <v>9</v>
      </c>
      <c r="C2" s="35"/>
      <c r="D2" s="35" t="s">
        <v>8</v>
      </c>
      <c r="E2" s="50"/>
      <c r="F2" s="50"/>
      <c r="G2" s="50"/>
      <c r="H2" s="50"/>
      <c r="I2" s="46"/>
      <c r="J2" s="46"/>
      <c r="K2" s="47"/>
    </row>
    <row r="3" spans="1:13" x14ac:dyDescent="0.25">
      <c r="A3" s="49"/>
      <c r="B3" s="35" t="s">
        <v>7</v>
      </c>
      <c r="C3" s="35"/>
      <c r="D3" s="35" t="s">
        <v>6</v>
      </c>
      <c r="E3" s="50"/>
      <c r="F3" s="50"/>
      <c r="G3" s="50"/>
      <c r="H3" s="50"/>
      <c r="I3" s="46"/>
      <c r="J3" s="46"/>
      <c r="K3" s="47"/>
    </row>
    <row r="4" spans="1:13" ht="15.75" thickBot="1" x14ac:dyDescent="0.3">
      <c r="J4" s="47"/>
      <c r="K4" s="47"/>
    </row>
    <row r="5" spans="1:13" s="53" customFormat="1" ht="16.5" thickBot="1" x14ac:dyDescent="0.3">
      <c r="A5" s="51" t="s">
        <v>158</v>
      </c>
      <c r="B5" s="51" t="s">
        <v>159</v>
      </c>
      <c r="C5" s="51" t="s">
        <v>160</v>
      </c>
      <c r="D5" s="51" t="s">
        <v>161</v>
      </c>
      <c r="E5" s="52"/>
      <c r="F5" s="52"/>
      <c r="G5" s="52"/>
      <c r="H5" s="52"/>
      <c r="I5" s="52"/>
      <c r="J5" s="52"/>
      <c r="K5" s="52"/>
      <c r="M5" s="54"/>
    </row>
    <row r="6" spans="1:13" s="53" customFormat="1" ht="15.75" x14ac:dyDescent="0.25">
      <c r="A6" s="55">
        <v>1</v>
      </c>
      <c r="B6" s="56" t="s">
        <v>162</v>
      </c>
      <c r="C6" s="57"/>
      <c r="D6" s="58" t="s">
        <v>163</v>
      </c>
      <c r="E6" s="52"/>
      <c r="F6" s="52"/>
      <c r="G6" s="52"/>
      <c r="H6" s="52"/>
      <c r="I6" s="52"/>
      <c r="J6" s="52"/>
      <c r="K6" s="52"/>
      <c r="M6" s="54" t="b">
        <v>0</v>
      </c>
    </row>
    <row r="7" spans="1:13" s="53" customFormat="1" ht="15.75" x14ac:dyDescent="0.25">
      <c r="A7" s="55">
        <v>2</v>
      </c>
      <c r="B7" s="56" t="s">
        <v>164</v>
      </c>
      <c r="C7" s="59"/>
      <c r="D7" s="60" t="s">
        <v>178</v>
      </c>
      <c r="E7" s="52"/>
      <c r="F7" s="52"/>
      <c r="G7" s="52"/>
      <c r="H7" s="52"/>
      <c r="I7" s="52"/>
      <c r="J7" s="52"/>
      <c r="M7" s="54" t="b">
        <v>0</v>
      </c>
    </row>
    <row r="8" spans="1:13" s="53" customFormat="1" ht="15.75" x14ac:dyDescent="0.25">
      <c r="A8" s="55">
        <v>3</v>
      </c>
      <c r="B8" s="61" t="s">
        <v>165</v>
      </c>
      <c r="C8" s="59"/>
      <c r="D8" s="60" t="s">
        <v>182</v>
      </c>
      <c r="E8" s="52"/>
      <c r="F8" s="52"/>
      <c r="G8" s="52"/>
      <c r="H8" s="52"/>
      <c r="I8" s="52"/>
      <c r="J8" s="52"/>
      <c r="M8" s="54" t="b">
        <v>0</v>
      </c>
    </row>
    <row r="9" spans="1:13" s="53" customFormat="1" ht="15.75" x14ac:dyDescent="0.25">
      <c r="A9" s="55">
        <v>4</v>
      </c>
      <c r="B9" s="56" t="s">
        <v>166</v>
      </c>
      <c r="C9" s="62"/>
      <c r="D9" s="60" t="s">
        <v>179</v>
      </c>
      <c r="E9" s="52"/>
      <c r="F9" s="52"/>
      <c r="G9" s="52"/>
      <c r="H9" s="52"/>
      <c r="I9" s="52"/>
      <c r="J9" s="52"/>
      <c r="M9" s="54" t="b">
        <v>0</v>
      </c>
    </row>
    <row r="10" spans="1:13" s="53" customFormat="1" ht="15.75" x14ac:dyDescent="0.25">
      <c r="A10" s="55"/>
      <c r="B10" s="52"/>
      <c r="C10" s="62"/>
      <c r="D10" s="63" t="s">
        <v>167</v>
      </c>
      <c r="E10" s="52"/>
      <c r="F10" s="52"/>
      <c r="G10" s="52"/>
      <c r="H10" s="52"/>
      <c r="I10" s="52"/>
      <c r="J10" s="52"/>
      <c r="M10" s="54"/>
    </row>
    <row r="11" spans="1:13" s="53" customFormat="1" ht="15.75" x14ac:dyDescent="0.25">
      <c r="A11" s="55">
        <v>5</v>
      </c>
      <c r="B11" s="52" t="s">
        <v>168</v>
      </c>
      <c r="C11" s="62"/>
      <c r="D11" s="54"/>
      <c r="E11" s="52"/>
      <c r="F11" s="52"/>
      <c r="G11" s="52"/>
      <c r="H11" s="52"/>
      <c r="I11" s="52"/>
      <c r="J11" s="52"/>
      <c r="M11" s="54" t="b">
        <v>0</v>
      </c>
    </row>
    <row r="12" spans="1:13" s="53" customFormat="1" ht="15.75" x14ac:dyDescent="0.25">
      <c r="A12" s="55">
        <v>6</v>
      </c>
      <c r="B12" s="97" t="s">
        <v>169</v>
      </c>
      <c r="C12" s="62"/>
      <c r="D12" s="64" t="s">
        <v>183</v>
      </c>
      <c r="E12" s="52"/>
      <c r="F12" s="52"/>
      <c r="G12" s="52"/>
      <c r="H12" s="52"/>
      <c r="I12" s="52"/>
      <c r="J12" s="52"/>
      <c r="M12" s="54" t="b">
        <v>0</v>
      </c>
    </row>
    <row r="13" spans="1:13" s="53" customFormat="1" ht="15.75" x14ac:dyDescent="0.25">
      <c r="A13" s="55">
        <v>7</v>
      </c>
      <c r="B13" s="97" t="s">
        <v>170</v>
      </c>
      <c r="C13" s="62"/>
      <c r="D13" s="60" t="s">
        <v>181</v>
      </c>
      <c r="E13" s="52"/>
      <c r="F13" s="52"/>
      <c r="G13" s="52"/>
      <c r="H13" s="52"/>
      <c r="I13" s="52"/>
      <c r="J13" s="52"/>
      <c r="M13" s="54" t="b">
        <v>0</v>
      </c>
    </row>
    <row r="14" spans="1:13" s="53" customFormat="1" ht="15.75" x14ac:dyDescent="0.25">
      <c r="A14" s="55">
        <v>8</v>
      </c>
      <c r="B14" s="56" t="s">
        <v>171</v>
      </c>
      <c r="C14" s="62"/>
      <c r="D14" s="54"/>
      <c r="E14" s="52"/>
      <c r="F14" s="52"/>
      <c r="G14" s="52"/>
      <c r="H14" s="52"/>
      <c r="I14" s="52"/>
      <c r="J14" s="52"/>
      <c r="M14" s="54" t="b">
        <v>0</v>
      </c>
    </row>
    <row r="15" spans="1:13" s="53" customFormat="1" ht="15.75" x14ac:dyDescent="0.25">
      <c r="A15" s="55">
        <v>9</v>
      </c>
      <c r="B15" s="61" t="s">
        <v>172</v>
      </c>
      <c r="C15" s="59"/>
      <c r="D15" s="60" t="s">
        <v>173</v>
      </c>
      <c r="E15" s="52"/>
      <c r="F15" s="52"/>
      <c r="G15" s="52"/>
      <c r="H15" s="52"/>
      <c r="I15" s="52"/>
      <c r="J15" s="52"/>
      <c r="M15" s="54" t="b">
        <v>0</v>
      </c>
    </row>
    <row r="16" spans="1:13" s="53" customFormat="1" ht="15.75" x14ac:dyDescent="0.25">
      <c r="A16" s="55">
        <v>10</v>
      </c>
      <c r="B16" s="61" t="s">
        <v>174</v>
      </c>
      <c r="C16" s="59"/>
      <c r="D16" s="64" t="s">
        <v>180</v>
      </c>
      <c r="E16" s="52"/>
      <c r="F16" s="52"/>
      <c r="G16" s="52"/>
      <c r="H16" s="52"/>
      <c r="I16" s="52"/>
      <c r="J16" s="52"/>
      <c r="M16" s="54"/>
    </row>
    <row r="17" spans="1:13" s="53" customFormat="1" ht="15.75" x14ac:dyDescent="0.25">
      <c r="A17" s="62"/>
      <c r="B17" s="56"/>
      <c r="C17" s="62"/>
      <c r="D17" s="65"/>
      <c r="E17" s="52"/>
      <c r="F17" s="52"/>
      <c r="G17" s="52"/>
      <c r="H17" s="52"/>
      <c r="I17" s="52"/>
      <c r="J17" s="52"/>
      <c r="M17" s="54"/>
    </row>
    <row r="18" spans="1:13" s="53" customFormat="1" ht="15.75" x14ac:dyDescent="0.25">
      <c r="A18" s="62"/>
      <c r="B18" s="56"/>
      <c r="C18" s="62"/>
      <c r="D18" s="65"/>
      <c r="E18" s="52"/>
      <c r="F18" s="52"/>
      <c r="G18" s="52"/>
      <c r="H18" s="52"/>
      <c r="I18" s="52"/>
      <c r="J18" s="52"/>
      <c r="M18" s="54"/>
    </row>
    <row r="19" spans="1:13" s="53" customFormat="1" ht="15.75" x14ac:dyDescent="0.25">
      <c r="A19" s="62"/>
      <c r="B19" s="56"/>
      <c r="C19" s="62"/>
      <c r="D19" s="65"/>
      <c r="E19" s="52"/>
      <c r="F19" s="52"/>
      <c r="G19" s="52"/>
      <c r="H19" s="52"/>
      <c r="I19" s="52"/>
      <c r="J19" s="52"/>
      <c r="M19" s="54"/>
    </row>
    <row r="20" spans="1:13" s="53" customFormat="1" ht="15.75" x14ac:dyDescent="0.25">
      <c r="A20" s="62"/>
      <c r="B20" s="66" t="s">
        <v>175</v>
      </c>
      <c r="C20" s="62"/>
      <c r="D20" s="65"/>
      <c r="E20" s="52"/>
      <c r="F20" s="52"/>
      <c r="G20" s="52"/>
      <c r="H20" s="52"/>
      <c r="I20" s="52"/>
      <c r="J20" s="52"/>
      <c r="M20" s="54"/>
    </row>
    <row r="21" spans="1:13" s="53" customFormat="1" ht="15.75" x14ac:dyDescent="0.25">
      <c r="A21" s="62"/>
      <c r="B21" s="97" t="s">
        <v>176</v>
      </c>
      <c r="C21" s="62"/>
      <c r="D21" s="60"/>
      <c r="E21" s="52"/>
      <c r="F21" s="52"/>
      <c r="G21" s="52"/>
      <c r="H21" s="52"/>
      <c r="I21" s="52"/>
      <c r="J21" s="52"/>
      <c r="M21" s="54"/>
    </row>
    <row r="22" spans="1:13" s="53" customFormat="1" ht="15.75" x14ac:dyDescent="0.25">
      <c r="A22" s="62"/>
      <c r="B22" s="97" t="s">
        <v>196</v>
      </c>
      <c r="C22" s="62"/>
      <c r="D22" s="65"/>
      <c r="E22" s="52"/>
      <c r="F22" s="52"/>
      <c r="G22" s="52"/>
      <c r="H22" s="52"/>
      <c r="I22" s="52"/>
      <c r="J22" s="52"/>
      <c r="M22" s="54"/>
    </row>
    <row r="23" spans="1:13" s="53" customFormat="1" ht="15.75" x14ac:dyDescent="0.25">
      <c r="A23" s="62"/>
      <c r="B23" s="106" t="s">
        <v>197</v>
      </c>
      <c r="C23" s="62"/>
      <c r="D23" s="65"/>
      <c r="E23" s="52"/>
      <c r="F23" s="52"/>
      <c r="G23" s="52"/>
      <c r="H23" s="52"/>
      <c r="I23" s="52"/>
      <c r="J23" s="52"/>
      <c r="M23" s="54"/>
    </row>
    <row r="24" spans="1:13" s="53" customFormat="1" ht="15.75" x14ac:dyDescent="0.25">
      <c r="A24" s="62"/>
      <c r="C24" s="62"/>
      <c r="D24" s="65"/>
      <c r="E24" s="52"/>
      <c r="F24" s="52"/>
      <c r="G24" s="52"/>
      <c r="H24" s="52"/>
      <c r="I24" s="52"/>
      <c r="J24" s="52"/>
      <c r="M24" s="54"/>
    </row>
    <row r="25" spans="1:13" s="53" customFormat="1" ht="15.75" x14ac:dyDescent="0.25">
      <c r="A25" s="62"/>
      <c r="B25" s="56"/>
      <c r="C25" s="62"/>
      <c r="D25" s="65"/>
      <c r="E25" s="52"/>
      <c r="F25" s="52"/>
      <c r="G25" s="52"/>
      <c r="H25" s="52"/>
      <c r="I25" s="52"/>
      <c r="J25" s="52"/>
      <c r="M25" s="54"/>
    </row>
    <row r="26" spans="1:13" s="53" customFormat="1" ht="15.75" x14ac:dyDescent="0.25">
      <c r="A26" s="62"/>
      <c r="B26" s="56"/>
      <c r="C26" s="62"/>
      <c r="D26" s="65"/>
      <c r="E26" s="52"/>
      <c r="F26" s="52"/>
      <c r="G26" s="52"/>
      <c r="H26" s="52"/>
      <c r="I26" s="52"/>
      <c r="J26" s="52"/>
      <c r="M26" s="54"/>
    </row>
    <row r="27" spans="1:13" s="53" customFormat="1" ht="15.75" x14ac:dyDescent="0.25">
      <c r="A27" s="62"/>
      <c r="B27" s="56"/>
      <c r="C27" s="62"/>
      <c r="D27" s="65"/>
      <c r="E27" s="52"/>
      <c r="F27" s="52"/>
      <c r="G27" s="52"/>
      <c r="H27" s="52"/>
      <c r="I27" s="52"/>
      <c r="J27" s="52"/>
      <c r="M27" s="54"/>
    </row>
    <row r="28" spans="1:13" s="53" customFormat="1" ht="15.75" x14ac:dyDescent="0.25">
      <c r="A28" s="62"/>
      <c r="B28" s="56"/>
      <c r="C28" s="62"/>
      <c r="D28" s="65"/>
      <c r="E28" s="52"/>
      <c r="F28" s="52"/>
      <c r="G28" s="52"/>
      <c r="H28" s="52"/>
      <c r="I28" s="52"/>
      <c r="J28" s="52"/>
      <c r="M28" s="54"/>
    </row>
    <row r="29" spans="1:13" s="53" customFormat="1" ht="16.5" thickBot="1" x14ac:dyDescent="0.3">
      <c r="A29" s="67"/>
      <c r="B29" s="68"/>
      <c r="C29" s="67"/>
      <c r="D29" s="69"/>
      <c r="E29" s="52"/>
      <c r="F29" s="52"/>
      <c r="G29" s="52"/>
      <c r="H29" s="52"/>
      <c r="I29" s="52"/>
      <c r="J29" s="52"/>
      <c r="M29" s="54"/>
    </row>
  </sheetData>
  <hyperlinks>
    <hyperlink ref="B13" location="'M&amp;G Expenditure Breakdown'!A1" display="Please provide a Breakdown with analysis of the costs included in the claim. Please click here for an example you can use"/>
    <hyperlink ref="B12" location="'M&amp;G Computation'!A1" display="Please provide a computation showing how you have calculated the relief. Please click here for an example you can use"/>
    <hyperlink ref="D6" r:id="rId1"/>
    <hyperlink ref="D15" r:id="rId2"/>
    <hyperlink ref="B21" r:id="rId3"/>
    <hyperlink ref="B23" r:id="rId4" display="Museums Galleries and Exhibitions legislation - http://www.legislation.gov.uk/ukpga/2017/32/schedule/6/enacted"/>
    <hyperlink ref="B22" r:id="rId5"/>
  </hyperlinks>
  <pageMargins left="0.70866141732283472" right="0.70866141732283472" top="0.74803149606299213" bottom="0.74803149606299213" header="0.31496062992125984" footer="0.31496062992125984"/>
  <pageSetup paperSize="9" scale="45"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4097" r:id="rId9" name="Check Box 1">
              <controlPr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4098" r:id="rId10" name="Check Box 2">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099" r:id="rId11" name="Check Box 3">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0" r:id="rId12" name="Check Box 4">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2</xdr:col>
                    <xdr:colOff>609600</xdr:colOff>
                    <xdr:row>10</xdr:row>
                    <xdr:rowOff>0</xdr:rowOff>
                  </from>
                  <to>
                    <xdr:col>2</xdr:col>
                    <xdr:colOff>838200</xdr:colOff>
                    <xdr:row>11</xdr:row>
                    <xdr:rowOff>38100</xdr:rowOff>
                  </to>
                </anchor>
              </controlPr>
            </control>
          </mc:Choice>
        </mc:AlternateContent>
        <mc:AlternateContent xmlns:mc="http://schemas.openxmlformats.org/markup-compatibility/2006">
          <mc:Choice Requires="x14">
            <control shapeId="4102" r:id="rId14" name="Check Box 6">
              <controlPr defaultSize="0" autoFill="0" autoLine="0" autoPict="0">
                <anchor moveWithCells="1">
                  <from>
                    <xdr:col>2</xdr:col>
                    <xdr:colOff>609600</xdr:colOff>
                    <xdr:row>10</xdr:row>
                    <xdr:rowOff>161925</xdr:rowOff>
                  </from>
                  <to>
                    <xdr:col>2</xdr:col>
                    <xdr:colOff>838200</xdr:colOff>
                    <xdr:row>12</xdr:row>
                    <xdr:rowOff>0</xdr:rowOff>
                  </to>
                </anchor>
              </controlPr>
            </control>
          </mc:Choice>
        </mc:AlternateContent>
        <mc:AlternateContent xmlns:mc="http://schemas.openxmlformats.org/markup-compatibility/2006">
          <mc:Choice Requires="x14">
            <control shapeId="4103" r:id="rId15" name="Check Box 7">
              <controlPr defaultSize="0" autoFill="0" autoLine="0" autoPict="0">
                <anchor moveWithCells="1">
                  <from>
                    <xdr:col>2</xdr:col>
                    <xdr:colOff>609600</xdr:colOff>
                    <xdr:row>11</xdr:row>
                    <xdr:rowOff>161925</xdr:rowOff>
                  </from>
                  <to>
                    <xdr:col>2</xdr:col>
                    <xdr:colOff>838200</xdr:colOff>
                    <xdr:row>13</xdr:row>
                    <xdr:rowOff>0</xdr:rowOff>
                  </to>
                </anchor>
              </controlPr>
            </control>
          </mc:Choice>
        </mc:AlternateContent>
        <mc:AlternateContent xmlns:mc="http://schemas.openxmlformats.org/markup-compatibility/2006">
          <mc:Choice Requires="x14">
            <control shapeId="4104" r:id="rId16" name="Check Box 8">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05" r:id="rId17" name="Check Box 9">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4106" r:id="rId18" name="Check Box 10">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107" r:id="rId19" name="Check Box 11">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8" r:id="rId20" name="Check Box 12">
              <controlPr defaultSize="0" autoFill="0" autoLine="0" autoPict="0">
                <anchor moveWithCells="1">
                  <from>
                    <xdr:col>2</xdr:col>
                    <xdr:colOff>609600</xdr:colOff>
                    <xdr:row>10</xdr:row>
                    <xdr:rowOff>0</xdr:rowOff>
                  </from>
                  <to>
                    <xdr:col>2</xdr:col>
                    <xdr:colOff>838200</xdr:colOff>
                    <xdr:row>11</xdr:row>
                    <xdr:rowOff>38100</xdr:rowOff>
                  </to>
                </anchor>
              </controlPr>
            </control>
          </mc:Choice>
        </mc:AlternateContent>
        <mc:AlternateContent xmlns:mc="http://schemas.openxmlformats.org/markup-compatibility/2006">
          <mc:Choice Requires="x14">
            <control shapeId="4109" r:id="rId21" name="Check Box 13">
              <controlPr defaultSize="0" autoFill="0" autoLine="0" autoPict="0">
                <anchor moveWithCells="1">
                  <from>
                    <xdr:col>2</xdr:col>
                    <xdr:colOff>609600</xdr:colOff>
                    <xdr:row>10</xdr:row>
                    <xdr:rowOff>161925</xdr:rowOff>
                  </from>
                  <to>
                    <xdr:col>2</xdr:col>
                    <xdr:colOff>838200</xdr:colOff>
                    <xdr:row>12</xdr:row>
                    <xdr:rowOff>0</xdr:rowOff>
                  </to>
                </anchor>
              </controlPr>
            </control>
          </mc:Choice>
        </mc:AlternateContent>
        <mc:AlternateContent xmlns:mc="http://schemas.openxmlformats.org/markup-compatibility/2006">
          <mc:Choice Requires="x14">
            <control shapeId="4110" r:id="rId22" name="Check Box 14">
              <controlPr defaultSize="0" autoFill="0" autoLine="0" autoPict="0">
                <anchor moveWithCells="1">
                  <from>
                    <xdr:col>2</xdr:col>
                    <xdr:colOff>609600</xdr:colOff>
                    <xdr:row>11</xdr:row>
                    <xdr:rowOff>161925</xdr:rowOff>
                  </from>
                  <to>
                    <xdr:col>2</xdr:col>
                    <xdr:colOff>838200</xdr:colOff>
                    <xdr:row>13</xdr:row>
                    <xdr:rowOff>0</xdr:rowOff>
                  </to>
                </anchor>
              </controlPr>
            </control>
          </mc:Choice>
        </mc:AlternateContent>
        <mc:AlternateContent xmlns:mc="http://schemas.openxmlformats.org/markup-compatibility/2006">
          <mc:Choice Requires="x14">
            <control shapeId="4111" r:id="rId23" name="Check Box 15">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12" r:id="rId24" name="Check Box 16">
              <controlPr defaultSize="0" autoFill="0" autoLine="0" autoPict="0">
                <anchor moveWithCells="1">
                  <from>
                    <xdr:col>2</xdr:col>
                    <xdr:colOff>609600</xdr:colOff>
                    <xdr:row>14</xdr:row>
                    <xdr:rowOff>180975</xdr:rowOff>
                  </from>
                  <to>
                    <xdr:col>2</xdr:col>
                    <xdr:colOff>914400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J57"/>
  <sheetViews>
    <sheetView topLeftCell="A10" workbookViewId="0">
      <selection activeCell="D31" sqref="D31"/>
    </sheetView>
  </sheetViews>
  <sheetFormatPr defaultRowHeight="15" x14ac:dyDescent="0.25"/>
  <cols>
    <col min="1" max="1" width="5.140625" customWidth="1"/>
    <col min="2" max="2" width="5.5703125" style="1" bestFit="1" customWidth="1"/>
    <col min="3" max="3" width="59.42578125" customWidth="1"/>
    <col min="4" max="4" width="11.7109375" bestFit="1" customWidth="1"/>
    <col min="5" max="8" width="11.7109375" customWidth="1"/>
    <col min="9" max="9" width="41.85546875" bestFit="1" customWidth="1"/>
  </cols>
  <sheetData>
    <row r="1" spans="1:10" hidden="1" x14ac:dyDescent="0.25">
      <c r="C1" t="s">
        <v>106</v>
      </c>
    </row>
    <row r="2" spans="1:10" hidden="1" x14ac:dyDescent="0.25">
      <c r="C2" t="s">
        <v>105</v>
      </c>
    </row>
    <row r="3" spans="1:10" hidden="1" x14ac:dyDescent="0.25"/>
    <row r="4" spans="1:10" hidden="1" x14ac:dyDescent="0.25"/>
    <row r="5" spans="1:10" hidden="1" x14ac:dyDescent="0.25"/>
    <row r="6" spans="1:10" hidden="1" x14ac:dyDescent="0.25"/>
    <row r="7" spans="1:10" hidden="1" x14ac:dyDescent="0.25"/>
    <row r="8" spans="1:10" hidden="1" x14ac:dyDescent="0.25"/>
    <row r="9" spans="1:10" hidden="1" x14ac:dyDescent="0.25"/>
    <row r="10" spans="1:10" ht="12.75" customHeight="1" x14ac:dyDescent="0.25">
      <c r="A10" s="11"/>
      <c r="B10" s="12"/>
      <c r="C10" s="13" t="s">
        <v>104</v>
      </c>
      <c r="D10" s="116"/>
      <c r="E10" s="116"/>
      <c r="F10" s="116"/>
      <c r="G10" s="116"/>
      <c r="H10" s="116"/>
      <c r="I10" s="116"/>
      <c r="J10" s="2"/>
    </row>
    <row r="11" spans="1:10" ht="12.75" customHeight="1" x14ac:dyDescent="0.25">
      <c r="A11" s="11"/>
      <c r="B11" s="12"/>
      <c r="C11" s="13" t="s">
        <v>103</v>
      </c>
      <c r="D11" s="112"/>
      <c r="E11" s="112"/>
      <c r="F11" s="112"/>
      <c r="G11" s="112"/>
      <c r="H11" s="112"/>
      <c r="I11" s="112"/>
      <c r="J11" s="2"/>
    </row>
    <row r="12" spans="1:10" ht="12.75" customHeight="1" x14ac:dyDescent="0.25">
      <c r="A12" s="11"/>
      <c r="B12" s="12"/>
      <c r="C12" s="13" t="s">
        <v>189</v>
      </c>
      <c r="D12" s="116"/>
      <c r="E12" s="116"/>
      <c r="F12" s="116"/>
      <c r="G12" s="116"/>
      <c r="H12" s="116"/>
      <c r="I12" s="116"/>
      <c r="J12" s="2"/>
    </row>
    <row r="13" spans="1:10" ht="12.75" customHeight="1" x14ac:dyDescent="0.25">
      <c r="A13" s="11"/>
      <c r="B13" s="12"/>
      <c r="C13" s="99" t="s">
        <v>190</v>
      </c>
      <c r="D13" s="113"/>
      <c r="E13" s="114"/>
      <c r="F13" s="114"/>
      <c r="G13" s="114"/>
      <c r="H13" s="114"/>
      <c r="I13" s="115"/>
      <c r="J13" s="2"/>
    </row>
    <row r="14" spans="1:10" ht="12.75" customHeight="1" x14ac:dyDescent="0.25">
      <c r="A14" s="11"/>
      <c r="B14" s="12"/>
      <c r="C14" s="13" t="s">
        <v>102</v>
      </c>
      <c r="D14" s="116"/>
      <c r="E14" s="116"/>
      <c r="F14" s="116"/>
      <c r="G14" s="116"/>
      <c r="H14" s="116"/>
      <c r="I14" s="116"/>
      <c r="J14" s="2"/>
    </row>
    <row r="15" spans="1:10" ht="4.5" customHeight="1" x14ac:dyDescent="0.25">
      <c r="A15" s="11"/>
      <c r="B15" s="12"/>
      <c r="C15" s="11"/>
      <c r="D15" s="11"/>
      <c r="E15" s="11"/>
      <c r="F15" s="11"/>
      <c r="G15" s="11"/>
      <c r="H15" s="11"/>
      <c r="I15" s="11"/>
      <c r="J15" s="2"/>
    </row>
    <row r="16" spans="1:10" ht="12.75" customHeight="1" x14ac:dyDescent="0.25">
      <c r="A16" s="11"/>
      <c r="B16" s="12"/>
      <c r="C16" s="11" t="s">
        <v>101</v>
      </c>
      <c r="D16" s="98" t="s">
        <v>184</v>
      </c>
      <c r="E16" s="98" t="s">
        <v>185</v>
      </c>
      <c r="F16" s="98" t="s">
        <v>186</v>
      </c>
      <c r="G16" s="98" t="s">
        <v>187</v>
      </c>
      <c r="H16" s="98" t="s">
        <v>188</v>
      </c>
      <c r="I16" s="11"/>
      <c r="J16" s="2"/>
    </row>
    <row r="17" spans="1:10" ht="4.5" customHeight="1" x14ac:dyDescent="0.25">
      <c r="A17" s="11"/>
      <c r="B17" s="12"/>
      <c r="C17" s="11"/>
      <c r="D17" s="11"/>
      <c r="E17" s="11"/>
      <c r="F17" s="11"/>
      <c r="G17" s="11"/>
      <c r="H17" s="11"/>
      <c r="I17" s="11"/>
      <c r="J17" s="2"/>
    </row>
    <row r="18" spans="1:10" ht="12.75" customHeight="1" x14ac:dyDescent="0.25">
      <c r="A18" s="10"/>
      <c r="B18" s="9" t="s">
        <v>100</v>
      </c>
      <c r="C18" s="8" t="s">
        <v>99</v>
      </c>
      <c r="D18" s="8" t="s">
        <v>98</v>
      </c>
      <c r="E18" s="8"/>
      <c r="F18" s="8"/>
      <c r="G18" s="8"/>
      <c r="H18" s="8"/>
      <c r="I18" s="8" t="s">
        <v>97</v>
      </c>
      <c r="J18" s="2"/>
    </row>
    <row r="19" spans="1:10" ht="12.75" customHeight="1" x14ac:dyDescent="0.25">
      <c r="A19" s="117" t="s">
        <v>96</v>
      </c>
      <c r="B19" s="5" t="s">
        <v>95</v>
      </c>
      <c r="C19" s="3" t="s">
        <v>94</v>
      </c>
      <c r="D19" s="100"/>
      <c r="E19" s="100"/>
      <c r="F19" s="100"/>
      <c r="G19" s="100"/>
      <c r="H19" s="100"/>
      <c r="I19" s="3"/>
      <c r="J19" s="2"/>
    </row>
    <row r="20" spans="1:10" ht="12.75" customHeight="1" x14ac:dyDescent="0.25">
      <c r="A20" s="117"/>
      <c r="B20" s="5" t="s">
        <v>93</v>
      </c>
      <c r="C20" s="3" t="s">
        <v>92</v>
      </c>
      <c r="D20" s="100"/>
      <c r="E20" s="100"/>
      <c r="F20" s="100"/>
      <c r="G20" s="100"/>
      <c r="H20" s="100"/>
      <c r="I20" s="3"/>
      <c r="J20" s="2"/>
    </row>
    <row r="21" spans="1:10" ht="12.75" customHeight="1" x14ac:dyDescent="0.25">
      <c r="A21" s="117"/>
      <c r="B21" s="5" t="s">
        <v>91</v>
      </c>
      <c r="C21" s="3" t="s">
        <v>90</v>
      </c>
      <c r="D21" s="100"/>
      <c r="E21" s="100"/>
      <c r="F21" s="100"/>
      <c r="G21" s="100"/>
      <c r="H21" s="100"/>
      <c r="I21" s="3"/>
      <c r="J21" s="2"/>
    </row>
    <row r="22" spans="1:10" ht="12.75" customHeight="1" x14ac:dyDescent="0.25">
      <c r="A22" s="117"/>
      <c r="B22" s="5" t="s">
        <v>89</v>
      </c>
      <c r="C22" s="6" t="s">
        <v>88</v>
      </c>
      <c r="D22" s="100"/>
      <c r="E22" s="101">
        <f>D23</f>
        <v>0</v>
      </c>
      <c r="F22" s="101">
        <f>E22+E23</f>
        <v>0</v>
      </c>
      <c r="G22" s="101">
        <f t="shared" ref="G22:H22" si="0">F22+F23</f>
        <v>0</v>
      </c>
      <c r="H22" s="101">
        <f t="shared" si="0"/>
        <v>0</v>
      </c>
      <c r="I22" s="3"/>
      <c r="J22" s="2"/>
    </row>
    <row r="23" spans="1:10" ht="12.75" customHeight="1" x14ac:dyDescent="0.25">
      <c r="A23" s="117"/>
      <c r="B23" s="5" t="s">
        <v>87</v>
      </c>
      <c r="C23" s="4" t="s">
        <v>86</v>
      </c>
      <c r="D23" s="101">
        <f>SUM(D21-D22)</f>
        <v>0</v>
      </c>
      <c r="E23" s="101">
        <f t="shared" ref="E23:H23" si="1">SUM(E21-E22)</f>
        <v>0</v>
      </c>
      <c r="F23" s="101">
        <f t="shared" si="1"/>
        <v>0</v>
      </c>
      <c r="G23" s="101">
        <f t="shared" si="1"/>
        <v>0</v>
      </c>
      <c r="H23" s="101">
        <f t="shared" si="1"/>
        <v>0</v>
      </c>
      <c r="I23" s="3" t="s">
        <v>85</v>
      </c>
      <c r="J23" s="2"/>
    </row>
    <row r="24" spans="1:10" ht="12.75" customHeight="1" x14ac:dyDescent="0.25">
      <c r="A24" s="117"/>
      <c r="B24" s="5" t="s">
        <v>84</v>
      </c>
      <c r="C24" s="3" t="s">
        <v>83</v>
      </c>
      <c r="D24" s="101">
        <f>IFERROR(SUM(D21/D20*D19),0)</f>
        <v>0</v>
      </c>
      <c r="E24" s="101">
        <f t="shared" ref="E24:H24" si="2">IFERROR(SUM(E21/E20*E19),0)</f>
        <v>0</v>
      </c>
      <c r="F24" s="101">
        <f t="shared" si="2"/>
        <v>0</v>
      </c>
      <c r="G24" s="101">
        <f t="shared" si="2"/>
        <v>0</v>
      </c>
      <c r="H24" s="101">
        <f t="shared" si="2"/>
        <v>0</v>
      </c>
      <c r="I24" s="3" t="s">
        <v>82</v>
      </c>
      <c r="J24" s="2"/>
    </row>
    <row r="25" spans="1:10" ht="12.75" customHeight="1" x14ac:dyDescent="0.25">
      <c r="A25" s="117"/>
      <c r="B25" s="5" t="s">
        <v>81</v>
      </c>
      <c r="C25" s="6" t="s">
        <v>80</v>
      </c>
      <c r="D25" s="100"/>
      <c r="E25" s="101">
        <f>D26</f>
        <v>0</v>
      </c>
      <c r="F25" s="101">
        <f>E25+E26</f>
        <v>0</v>
      </c>
      <c r="G25" s="101">
        <f t="shared" ref="G25:H25" si="3">F25+F26</f>
        <v>0</v>
      </c>
      <c r="H25" s="101">
        <f t="shared" si="3"/>
        <v>0</v>
      </c>
      <c r="I25" s="3"/>
      <c r="J25" s="2"/>
    </row>
    <row r="26" spans="1:10" ht="12.75" customHeight="1" x14ac:dyDescent="0.25">
      <c r="A26" s="117"/>
      <c r="B26" s="5" t="s">
        <v>79</v>
      </c>
      <c r="C26" s="4" t="s">
        <v>78</v>
      </c>
      <c r="D26" s="101">
        <f>SUM(D24-D25)</f>
        <v>0</v>
      </c>
      <c r="E26" s="101">
        <f t="shared" ref="E26:H26" si="4">SUM(E24-E25)</f>
        <v>0</v>
      </c>
      <c r="F26" s="101">
        <f t="shared" si="4"/>
        <v>0</v>
      </c>
      <c r="G26" s="101">
        <f t="shared" si="4"/>
        <v>0</v>
      </c>
      <c r="H26" s="101">
        <f t="shared" si="4"/>
        <v>0</v>
      </c>
      <c r="I26" s="3" t="s">
        <v>77</v>
      </c>
      <c r="J26" s="2"/>
    </row>
    <row r="27" spans="1:10" ht="12.75" customHeight="1" x14ac:dyDescent="0.25">
      <c r="A27" s="117"/>
      <c r="B27" s="5" t="s">
        <v>76</v>
      </c>
      <c r="C27" s="3" t="s">
        <v>75</v>
      </c>
      <c r="D27" s="100"/>
      <c r="E27" s="100"/>
      <c r="F27" s="100"/>
      <c r="G27" s="100"/>
      <c r="H27" s="100"/>
      <c r="I27" s="3" t="s">
        <v>74</v>
      </c>
      <c r="J27" s="2"/>
    </row>
    <row r="28" spans="1:10" ht="12.75" customHeight="1" x14ac:dyDescent="0.25">
      <c r="A28" s="117"/>
      <c r="B28" s="5" t="s">
        <v>73</v>
      </c>
      <c r="C28" s="4" t="s">
        <v>72</v>
      </c>
      <c r="D28" s="101">
        <f>SUM(D26-D23+D27)</f>
        <v>0</v>
      </c>
      <c r="E28" s="101">
        <f t="shared" ref="E28:H28" si="5">SUM(E26-E23+E27)</f>
        <v>0</v>
      </c>
      <c r="F28" s="101">
        <f t="shared" si="5"/>
        <v>0</v>
      </c>
      <c r="G28" s="101">
        <f t="shared" si="5"/>
        <v>0</v>
      </c>
      <c r="H28" s="101">
        <f t="shared" si="5"/>
        <v>0</v>
      </c>
      <c r="I28" s="3" t="s">
        <v>71</v>
      </c>
      <c r="J28" s="2"/>
    </row>
    <row r="29" spans="1:10" ht="12.75" customHeight="1" x14ac:dyDescent="0.25">
      <c r="A29" s="120" t="s">
        <v>70</v>
      </c>
      <c r="B29" s="5" t="s">
        <v>69</v>
      </c>
      <c r="C29" s="3" t="s">
        <v>68</v>
      </c>
      <c r="D29" s="102"/>
      <c r="E29" s="102"/>
      <c r="F29" s="102"/>
      <c r="G29" s="102"/>
      <c r="H29" s="102"/>
      <c r="I29" s="3"/>
      <c r="J29" s="2"/>
    </row>
    <row r="30" spans="1:10" ht="12.75" customHeight="1" x14ac:dyDescent="0.25">
      <c r="A30" s="121"/>
      <c r="B30" s="5" t="s">
        <v>67</v>
      </c>
      <c r="C30" s="3" t="s">
        <v>66</v>
      </c>
      <c r="D30" s="102"/>
      <c r="E30" s="102"/>
      <c r="F30" s="102"/>
      <c r="G30" s="102"/>
      <c r="H30" s="102"/>
      <c r="I30" s="3"/>
      <c r="J30" s="2"/>
    </row>
    <row r="31" spans="1:10" ht="12.75" customHeight="1" x14ac:dyDescent="0.25">
      <c r="A31" s="121"/>
      <c r="B31" s="5" t="s">
        <v>65</v>
      </c>
      <c r="C31" s="4" t="s">
        <v>64</v>
      </c>
      <c r="D31" s="102">
        <v>0</v>
      </c>
      <c r="E31" s="102"/>
      <c r="F31" s="102"/>
      <c r="G31" s="102"/>
      <c r="H31" s="102"/>
      <c r="I31" s="3"/>
      <c r="J31" s="2"/>
    </row>
    <row r="32" spans="1:10" ht="12.75" customHeight="1" x14ac:dyDescent="0.25">
      <c r="A32" s="121"/>
      <c r="B32" s="5" t="s">
        <v>63</v>
      </c>
      <c r="C32" s="6" t="s">
        <v>62</v>
      </c>
      <c r="D32" s="102"/>
      <c r="E32" s="102"/>
      <c r="F32" s="102"/>
      <c r="G32" s="102"/>
      <c r="H32" s="102"/>
      <c r="I32" s="3"/>
      <c r="J32" s="2"/>
    </row>
    <row r="33" spans="1:10" ht="12.75" customHeight="1" x14ac:dyDescent="0.25">
      <c r="A33" s="121"/>
      <c r="B33" s="5" t="s">
        <v>61</v>
      </c>
      <c r="C33" s="4" t="s">
        <v>60</v>
      </c>
      <c r="D33" s="103">
        <f>SUM(D31+D32)</f>
        <v>0</v>
      </c>
      <c r="E33" s="103">
        <f t="shared" ref="E33:H33" si="6">SUM(E31+E32)</f>
        <v>0</v>
      </c>
      <c r="F33" s="103">
        <f t="shared" si="6"/>
        <v>0</v>
      </c>
      <c r="G33" s="103">
        <f t="shared" si="6"/>
        <v>0</v>
      </c>
      <c r="H33" s="103">
        <f t="shared" si="6"/>
        <v>0</v>
      </c>
      <c r="I33" s="3" t="s">
        <v>59</v>
      </c>
      <c r="J33" s="2"/>
    </row>
    <row r="34" spans="1:10" ht="12.75" customHeight="1" x14ac:dyDescent="0.25">
      <c r="A34" s="121"/>
      <c r="B34" s="5" t="s">
        <v>58</v>
      </c>
      <c r="C34" s="3" t="s">
        <v>57</v>
      </c>
      <c r="D34" s="103">
        <f>SUM(D33*0.8)</f>
        <v>0</v>
      </c>
      <c r="E34" s="103">
        <f t="shared" ref="E34:H34" si="7">SUM(E33*0.8)</f>
        <v>0</v>
      </c>
      <c r="F34" s="103">
        <f t="shared" si="7"/>
        <v>0</v>
      </c>
      <c r="G34" s="103">
        <f t="shared" si="7"/>
        <v>0</v>
      </c>
      <c r="H34" s="103">
        <f t="shared" si="7"/>
        <v>0</v>
      </c>
      <c r="I34" s="3" t="s">
        <v>56</v>
      </c>
      <c r="J34" s="2"/>
    </row>
    <row r="35" spans="1:10" ht="12.75" customHeight="1" x14ac:dyDescent="0.25">
      <c r="A35" s="121"/>
      <c r="B35" s="5" t="s">
        <v>55</v>
      </c>
      <c r="C35" s="3" t="s">
        <v>54</v>
      </c>
      <c r="D35" s="7"/>
      <c r="E35" s="7"/>
      <c r="F35" s="7"/>
      <c r="G35" s="7"/>
      <c r="H35" s="7"/>
      <c r="I35" s="3"/>
      <c r="J35" s="2"/>
    </row>
    <row r="36" spans="1:10" ht="12.75" customHeight="1" x14ac:dyDescent="0.25">
      <c r="A36" s="121"/>
      <c r="B36" s="5" t="s">
        <v>53</v>
      </c>
      <c r="C36" s="3" t="s">
        <v>52</v>
      </c>
      <c r="D36" s="7"/>
      <c r="E36" s="7"/>
      <c r="F36" s="7"/>
      <c r="G36" s="7"/>
      <c r="H36" s="7"/>
      <c r="I36" s="3"/>
      <c r="J36" s="2"/>
    </row>
    <row r="37" spans="1:10" ht="12.75" customHeight="1" x14ac:dyDescent="0.25">
      <c r="A37" s="121"/>
      <c r="B37" s="5" t="s">
        <v>51</v>
      </c>
      <c r="C37" s="3" t="s">
        <v>50</v>
      </c>
      <c r="D37" s="7"/>
      <c r="E37" s="7"/>
      <c r="F37" s="7"/>
      <c r="G37" s="7"/>
      <c r="H37" s="7"/>
      <c r="I37" s="3"/>
      <c r="J37" s="2"/>
    </row>
    <row r="38" spans="1:10" ht="12.75" customHeight="1" x14ac:dyDescent="0.25">
      <c r="A38" s="121"/>
      <c r="B38" s="5" t="s">
        <v>49</v>
      </c>
      <c r="C38" s="6" t="s">
        <v>48</v>
      </c>
      <c r="D38" s="7"/>
      <c r="E38" s="7"/>
      <c r="F38" s="7"/>
      <c r="G38" s="7"/>
      <c r="H38" s="7"/>
      <c r="I38" s="3"/>
      <c r="J38" s="2"/>
    </row>
    <row r="39" spans="1:10" ht="12.75" customHeight="1" x14ac:dyDescent="0.25">
      <c r="A39" s="121"/>
      <c r="B39" s="5" t="s">
        <v>47</v>
      </c>
      <c r="C39" s="4" t="s">
        <v>46</v>
      </c>
      <c r="D39" s="103">
        <f>SUM(D35:D38)</f>
        <v>0</v>
      </c>
      <c r="E39" s="103">
        <f t="shared" ref="E39:H39" si="8">SUM(E35:E38)</f>
        <v>0</v>
      </c>
      <c r="F39" s="103">
        <f t="shared" si="8"/>
        <v>0</v>
      </c>
      <c r="G39" s="103">
        <f t="shared" si="8"/>
        <v>0</v>
      </c>
      <c r="H39" s="103">
        <f t="shared" si="8"/>
        <v>0</v>
      </c>
      <c r="I39" s="3" t="s">
        <v>45</v>
      </c>
      <c r="J39" s="2"/>
    </row>
    <row r="40" spans="1:10" ht="12.75" customHeight="1" x14ac:dyDescent="0.25">
      <c r="A40" s="121"/>
      <c r="B40" s="5" t="s">
        <v>44</v>
      </c>
      <c r="C40" s="3" t="s">
        <v>43</v>
      </c>
      <c r="D40" s="102"/>
      <c r="E40" s="102"/>
      <c r="F40" s="102"/>
      <c r="G40" s="102"/>
      <c r="H40" s="102"/>
      <c r="I40" s="3"/>
      <c r="J40" s="2"/>
    </row>
    <row r="41" spans="1:10" ht="12.75" customHeight="1" x14ac:dyDescent="0.25">
      <c r="A41" s="121"/>
      <c r="B41" s="5" t="s">
        <v>42</v>
      </c>
      <c r="C41" s="3" t="s">
        <v>41</v>
      </c>
      <c r="D41" s="103">
        <f>SUM(D39-D40)</f>
        <v>0</v>
      </c>
      <c r="E41" s="103">
        <f t="shared" ref="E41:H41" si="9">SUM(E39-E40)</f>
        <v>0</v>
      </c>
      <c r="F41" s="103">
        <f t="shared" si="9"/>
        <v>0</v>
      </c>
      <c r="G41" s="103">
        <f t="shared" si="9"/>
        <v>0</v>
      </c>
      <c r="H41" s="103">
        <f t="shared" si="9"/>
        <v>0</v>
      </c>
      <c r="I41" s="3" t="s">
        <v>40</v>
      </c>
      <c r="J41" s="2"/>
    </row>
    <row r="42" spans="1:10" ht="12.75" customHeight="1" x14ac:dyDescent="0.25">
      <c r="A42" s="121"/>
      <c r="B42" s="5" t="s">
        <v>39</v>
      </c>
      <c r="C42" s="4" t="s">
        <v>38</v>
      </c>
      <c r="D42" s="103">
        <f>MIN(D31,D34)</f>
        <v>0</v>
      </c>
      <c r="E42" s="103">
        <f t="shared" ref="E42:H42" si="10">MIN(E31,E34)</f>
        <v>0</v>
      </c>
      <c r="F42" s="103">
        <f t="shared" si="10"/>
        <v>0</v>
      </c>
      <c r="G42" s="103">
        <f t="shared" si="10"/>
        <v>0</v>
      </c>
      <c r="H42" s="103">
        <f t="shared" si="10"/>
        <v>0</v>
      </c>
      <c r="I42" s="3" t="s">
        <v>37</v>
      </c>
      <c r="J42" s="2"/>
    </row>
    <row r="43" spans="1:10" ht="12.75" customHeight="1" x14ac:dyDescent="0.25">
      <c r="A43" s="121"/>
      <c r="B43" s="5" t="s">
        <v>191</v>
      </c>
      <c r="C43" s="6" t="s">
        <v>35</v>
      </c>
      <c r="D43" s="102"/>
      <c r="E43" s="103">
        <f>D42</f>
        <v>0</v>
      </c>
      <c r="F43" s="103">
        <f t="shared" ref="F43:H43" si="11">E42</f>
        <v>0</v>
      </c>
      <c r="G43" s="103">
        <f t="shared" si="11"/>
        <v>0</v>
      </c>
      <c r="H43" s="103">
        <f t="shared" si="11"/>
        <v>0</v>
      </c>
      <c r="I43" s="3"/>
      <c r="J43" s="2"/>
    </row>
    <row r="44" spans="1:10" ht="12.75" customHeight="1" x14ac:dyDescent="0.25">
      <c r="A44" s="121"/>
      <c r="B44" s="5" t="s">
        <v>36</v>
      </c>
      <c r="C44" s="4" t="s">
        <v>33</v>
      </c>
      <c r="D44" s="103">
        <f>SUM(D42-D43)</f>
        <v>0</v>
      </c>
      <c r="E44" s="103">
        <f t="shared" ref="E44:H44" si="12">SUM(E42-E43)</f>
        <v>0</v>
      </c>
      <c r="F44" s="103">
        <f t="shared" si="12"/>
        <v>0</v>
      </c>
      <c r="G44" s="103">
        <f t="shared" si="12"/>
        <v>0</v>
      </c>
      <c r="H44" s="103">
        <f t="shared" si="12"/>
        <v>0</v>
      </c>
      <c r="I44" s="3" t="s">
        <v>202</v>
      </c>
      <c r="J44" s="2"/>
    </row>
    <row r="45" spans="1:10" ht="18" customHeight="1" x14ac:dyDescent="0.25">
      <c r="A45" s="121"/>
      <c r="B45" s="5" t="s">
        <v>34</v>
      </c>
      <c r="C45" s="4" t="s">
        <v>32</v>
      </c>
      <c r="D45" s="103">
        <f>SUM(D28-D44)</f>
        <v>0</v>
      </c>
      <c r="E45" s="103">
        <f t="shared" ref="E45:H45" si="13">SUM(E28-E44)</f>
        <v>0</v>
      </c>
      <c r="F45" s="103">
        <f t="shared" si="13"/>
        <v>0</v>
      </c>
      <c r="G45" s="103">
        <f t="shared" si="13"/>
        <v>0</v>
      </c>
      <c r="H45" s="103">
        <f t="shared" si="13"/>
        <v>0</v>
      </c>
      <c r="I45" s="3" t="s">
        <v>31</v>
      </c>
      <c r="J45" s="2"/>
    </row>
    <row r="46" spans="1:10" ht="15" customHeight="1" x14ac:dyDescent="0.25">
      <c r="A46" s="118" t="s">
        <v>27</v>
      </c>
      <c r="B46" s="5" t="s">
        <v>30</v>
      </c>
      <c r="C46" s="6" t="s">
        <v>29</v>
      </c>
      <c r="D46" s="100"/>
      <c r="E46" s="100"/>
      <c r="F46" s="100"/>
      <c r="G46" s="100"/>
      <c r="H46" s="100"/>
      <c r="I46" s="3" t="s">
        <v>28</v>
      </c>
      <c r="J46" s="2"/>
    </row>
    <row r="47" spans="1:10" ht="12.75" customHeight="1" x14ac:dyDescent="0.25">
      <c r="A47" s="118"/>
      <c r="B47" s="5" t="s">
        <v>26</v>
      </c>
      <c r="C47" s="3" t="s">
        <v>25</v>
      </c>
      <c r="D47" s="101">
        <f>MIN(D45+D46, 0)</f>
        <v>0</v>
      </c>
      <c r="E47" s="101">
        <f t="shared" ref="E47:H47" si="14">MIN(E45+E46, 0)</f>
        <v>0</v>
      </c>
      <c r="F47" s="101">
        <f t="shared" si="14"/>
        <v>0</v>
      </c>
      <c r="G47" s="101">
        <f t="shared" si="14"/>
        <v>0</v>
      </c>
      <c r="H47" s="101">
        <f t="shared" si="14"/>
        <v>0</v>
      </c>
      <c r="I47" s="3" t="s">
        <v>192</v>
      </c>
      <c r="J47" s="2"/>
    </row>
    <row r="48" spans="1:10" ht="12.75" customHeight="1" x14ac:dyDescent="0.25">
      <c r="A48" s="118"/>
      <c r="B48" s="5" t="s">
        <v>24</v>
      </c>
      <c r="C48" s="3" t="s">
        <v>23</v>
      </c>
      <c r="D48" s="100"/>
      <c r="E48" s="101">
        <f>D50</f>
        <v>0</v>
      </c>
      <c r="F48" s="101">
        <f>E48+E50</f>
        <v>0</v>
      </c>
      <c r="G48" s="101">
        <f t="shared" ref="G48:H48" si="15">F48+F50</f>
        <v>0</v>
      </c>
      <c r="H48" s="101">
        <f t="shared" si="15"/>
        <v>0</v>
      </c>
      <c r="I48" s="3"/>
      <c r="J48" s="2"/>
    </row>
    <row r="49" spans="1:10" ht="12.75" customHeight="1" x14ac:dyDescent="0.25">
      <c r="A49" s="118"/>
      <c r="B49" s="5" t="s">
        <v>22</v>
      </c>
      <c r="C49" s="3" t="s">
        <v>21</v>
      </c>
      <c r="D49" s="101">
        <f>MIN(D42-D48, ABS(D47))</f>
        <v>0</v>
      </c>
      <c r="E49" s="101">
        <f t="shared" ref="E49:H49" si="16">MIN(E42-E48, ABS(E47))</f>
        <v>0</v>
      </c>
      <c r="F49" s="101">
        <f t="shared" si="16"/>
        <v>0</v>
      </c>
      <c r="G49" s="101">
        <f t="shared" si="16"/>
        <v>0</v>
      </c>
      <c r="H49" s="101">
        <f t="shared" si="16"/>
        <v>0</v>
      </c>
      <c r="I49" s="3" t="s">
        <v>20</v>
      </c>
      <c r="J49" s="2"/>
    </row>
    <row r="50" spans="1:10" ht="12.75" customHeight="1" x14ac:dyDescent="0.25">
      <c r="A50" s="118"/>
      <c r="B50" s="5" t="s">
        <v>19</v>
      </c>
      <c r="C50" s="3" t="s">
        <v>18</v>
      </c>
      <c r="D50" s="100"/>
      <c r="E50" s="100"/>
      <c r="F50" s="100"/>
      <c r="G50" s="100"/>
      <c r="H50" s="100"/>
      <c r="I50" s="3" t="s">
        <v>17</v>
      </c>
      <c r="J50" s="2"/>
    </row>
    <row r="51" spans="1:10" ht="12.75" customHeight="1" x14ac:dyDescent="0.25">
      <c r="A51" s="118"/>
      <c r="B51" s="5" t="s">
        <v>16</v>
      </c>
      <c r="C51" s="4" t="s">
        <v>15</v>
      </c>
      <c r="D51" s="101">
        <f>SUM(D50*0.25*(D13="Touring"),D50*0.2*(D13="None Touring"))</f>
        <v>0</v>
      </c>
      <c r="E51" s="101">
        <f t="shared" ref="E51:H51" si="17">SUM(E50*0.25*(E13="Touring"),E50*0.2*(E13="None Touring"))</f>
        <v>0</v>
      </c>
      <c r="F51" s="101">
        <f t="shared" si="17"/>
        <v>0</v>
      </c>
      <c r="G51" s="101">
        <f t="shared" si="17"/>
        <v>0</v>
      </c>
      <c r="H51" s="101">
        <f t="shared" si="17"/>
        <v>0</v>
      </c>
      <c r="I51" s="3" t="s">
        <v>14</v>
      </c>
      <c r="J51" s="2"/>
    </row>
    <row r="52" spans="1:10" ht="12.75" customHeight="1" x14ac:dyDescent="0.25">
      <c r="A52" s="119"/>
      <c r="B52" s="5" t="s">
        <v>13</v>
      </c>
      <c r="C52" s="4" t="s">
        <v>12</v>
      </c>
      <c r="D52" s="104" t="str">
        <f>IF(AND(D13="Touring",D51&gt;100000),"100,000"," ") &amp; IF(AND(D13="None Touring",D51&gt;80000),"80,000"," ")</f>
        <v xml:space="preserve">  </v>
      </c>
      <c r="E52" s="104" t="str">
        <f t="shared" ref="E52:H52" si="18">IF(AND(E13="Touring",E51&gt;100000),"100,000"," ") &amp; IF(AND(E13="None Touring",E51&gt;80000),"80,000"," ")</f>
        <v xml:space="preserve">  </v>
      </c>
      <c r="F52" s="104" t="str">
        <f t="shared" si="18"/>
        <v xml:space="preserve">  </v>
      </c>
      <c r="G52" s="104" t="str">
        <f t="shared" si="18"/>
        <v xml:space="preserve">  </v>
      </c>
      <c r="H52" s="104" t="str">
        <f t="shared" si="18"/>
        <v xml:space="preserve">  </v>
      </c>
      <c r="I52" s="3" t="s">
        <v>11</v>
      </c>
      <c r="J52" s="2"/>
    </row>
    <row r="53" spans="1:10" x14ac:dyDescent="0.25">
      <c r="A53" s="109"/>
      <c r="B53" s="110"/>
      <c r="C53" s="109"/>
      <c r="D53" s="109"/>
      <c r="E53" s="109"/>
      <c r="F53" s="109"/>
      <c r="G53" s="109"/>
      <c r="H53" s="109"/>
      <c r="I53" s="109"/>
    </row>
    <row r="54" spans="1:10" x14ac:dyDescent="0.25">
      <c r="A54" s="109"/>
      <c r="B54" s="110" t="s">
        <v>198</v>
      </c>
      <c r="C54" s="111" t="s">
        <v>199</v>
      </c>
      <c r="D54" s="109"/>
      <c r="E54" s="109"/>
      <c r="F54" s="109"/>
      <c r="G54" s="109"/>
      <c r="H54" s="109"/>
      <c r="I54" s="109"/>
    </row>
    <row r="55" spans="1:10" x14ac:dyDescent="0.25">
      <c r="A55" s="109"/>
      <c r="B55" s="110"/>
      <c r="C55" s="109"/>
      <c r="D55" s="109"/>
      <c r="E55" s="109"/>
      <c r="F55" s="109"/>
      <c r="G55" s="109"/>
      <c r="H55" s="109"/>
      <c r="I55" s="109"/>
    </row>
    <row r="56" spans="1:10" x14ac:dyDescent="0.25">
      <c r="A56" s="109"/>
      <c r="B56" s="110"/>
      <c r="C56" s="109"/>
      <c r="D56" s="109"/>
      <c r="E56" s="109"/>
      <c r="F56" s="109"/>
      <c r="G56" s="109"/>
      <c r="H56" s="109"/>
      <c r="I56" s="109"/>
    </row>
    <row r="57" spans="1:10" x14ac:dyDescent="0.25">
      <c r="A57" s="109"/>
      <c r="B57" s="110"/>
      <c r="C57" s="109"/>
      <c r="D57" s="109"/>
      <c r="E57" s="109"/>
      <c r="F57" s="109"/>
      <c r="G57" s="109"/>
      <c r="H57" s="109"/>
      <c r="I57" s="109"/>
    </row>
  </sheetData>
  <sheetProtection password="F86F" sheet="1" objects="1" scenarios="1" insertColumns="0" insertRows="0"/>
  <mergeCells count="6">
    <mergeCell ref="D10:I10"/>
    <mergeCell ref="D12:I12"/>
    <mergeCell ref="D14:I14"/>
    <mergeCell ref="A19:A28"/>
    <mergeCell ref="A46:A52"/>
    <mergeCell ref="A29:A45"/>
  </mergeCells>
  <conditionalFormatting sqref="D24:H24">
    <cfRule type="cellIs" dxfId="29" priority="3" operator="equal">
      <formula>0</formula>
    </cfRule>
  </conditionalFormatting>
  <conditionalFormatting sqref="D24:H24 D26:H26 D28:H28">
    <cfRule type="cellIs" dxfId="28" priority="4" operator="equal">
      <formula>0</formula>
    </cfRule>
  </conditionalFormatting>
  <conditionalFormatting sqref="D45:H45">
    <cfRule type="cellIs" dxfId="27" priority="2" operator="equal">
      <formula>0</formula>
    </cfRule>
  </conditionalFormatting>
  <conditionalFormatting sqref="D47:H47 D49:H49">
    <cfRule type="cellIs" dxfId="26" priority="1" operator="equal">
      <formula>0</formula>
    </cfRule>
  </conditionalFormatting>
  <dataValidations count="6">
    <dataValidation type="list" allowBlank="1" showInputMessage="1" showErrorMessage="1" sqref="D11:H11">
      <formula1>$C$1:$C$3</formula1>
    </dataValidation>
    <dataValidation type="list" allowBlank="1" showInputMessage="1" showErrorMessage="1" sqref="D13:I13">
      <formula1>"Touring,None Touring"</formula1>
    </dataValidation>
    <dataValidation type="decimal" operator="lessThanOrEqual" allowBlank="1" showInputMessage="1" showErrorMessage="1" errorTitle="Loss Surrendered" error="Loss surrendered cannot be greater than the surrenderable loss (TC4)" sqref="D50:H50">
      <formula1>D49</formula1>
    </dataValidation>
    <dataValidation type="decimal" operator="lessThanOrEqual" allowBlank="1" showInputMessage="1" showErrorMessage="1" sqref="D47:H47">
      <formula1>0</formula1>
    </dataValidation>
    <dataValidation type="decimal" operator="lessThanOrEqual" allowBlank="1" showInputMessage="1" showErrorMessage="1" errorTitle="Relevant unused Loss " error="Relevant Unused  Loss must be a Negative" sqref="D46:H46">
      <formula1>0</formula1>
    </dataValidation>
    <dataValidation type="decimal" operator="greaterThanOrEqual" allowBlank="1" showInputMessage="1" showErrorMessage="1" sqref="D48:H48">
      <formula1>0</formula1>
    </dataValidation>
  </dataValidations>
  <hyperlinks>
    <hyperlink ref="C54"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H106"/>
  <sheetViews>
    <sheetView zoomScale="85" zoomScaleNormal="85" workbookViewId="0">
      <pane ySplit="7" topLeftCell="A11" activePane="bottomLeft" state="frozen"/>
      <selection activeCell="E23" sqref="E23"/>
      <selection pane="bottomLeft" activeCell="B15" sqref="B15"/>
    </sheetView>
  </sheetViews>
  <sheetFormatPr defaultRowHeight="15" x14ac:dyDescent="0.25"/>
  <cols>
    <col min="1" max="1" width="48.85546875" style="18" customWidth="1"/>
    <col min="2" max="2" width="26.140625" style="18" customWidth="1"/>
    <col min="3" max="3" width="36.140625" style="18" customWidth="1"/>
    <col min="4" max="4" width="21.7109375" style="18" customWidth="1"/>
    <col min="5" max="5" width="24.42578125" style="18" customWidth="1"/>
    <col min="6" max="6" width="28.85546875" style="18" customWidth="1"/>
    <col min="7" max="7" width="31.28515625" style="18" customWidth="1"/>
    <col min="8" max="8" width="19.85546875" style="18" customWidth="1"/>
    <col min="9" max="16384" width="9.140625" style="18"/>
  </cols>
  <sheetData>
    <row r="1" spans="1:8" hidden="1" x14ac:dyDescent="0.25">
      <c r="B1" s="70">
        <f>SUM(D46,C46)</f>
        <v>0</v>
      </c>
      <c r="E1" s="70">
        <f>SUM(E46,F46)</f>
        <v>0</v>
      </c>
    </row>
    <row r="2" spans="1:8" ht="21" customHeight="1" x14ac:dyDescent="0.35">
      <c r="A2" s="21"/>
      <c r="B2" s="21"/>
      <c r="C2" s="71" t="s">
        <v>150</v>
      </c>
      <c r="D2" s="21"/>
      <c r="E2" s="21"/>
      <c r="F2" s="21"/>
      <c r="G2" s="21"/>
      <c r="H2" s="21"/>
    </row>
    <row r="3" spans="1:8" ht="14.25" customHeight="1" x14ac:dyDescent="0.25">
      <c r="A3" s="21" t="s">
        <v>9</v>
      </c>
      <c r="B3" s="84"/>
      <c r="C3" s="21" t="s">
        <v>8</v>
      </c>
      <c r="D3" s="84"/>
      <c r="E3" s="21" t="s">
        <v>149</v>
      </c>
      <c r="F3" s="85"/>
      <c r="G3" s="85"/>
      <c r="H3" s="21"/>
    </row>
    <row r="4" spans="1:8" ht="14.25" customHeight="1" x14ac:dyDescent="0.25">
      <c r="A4" s="21" t="s">
        <v>7</v>
      </c>
      <c r="B4" s="84"/>
      <c r="C4" s="21" t="s">
        <v>148</v>
      </c>
      <c r="D4" s="84"/>
      <c r="E4" s="21"/>
      <c r="F4" s="85"/>
      <c r="G4" s="85"/>
      <c r="H4" s="21"/>
    </row>
    <row r="5" spans="1:8" ht="21" customHeight="1" x14ac:dyDescent="0.25">
      <c r="A5" s="72" t="s">
        <v>147</v>
      </c>
      <c r="B5" s="73" t="s">
        <v>146</v>
      </c>
      <c r="C5" s="108" t="s">
        <v>200</v>
      </c>
      <c r="D5" s="74"/>
      <c r="E5" s="74"/>
      <c r="F5" s="74"/>
      <c r="G5" s="74"/>
      <c r="H5" s="75"/>
    </row>
    <row r="6" spans="1:8" s="48" customFormat="1" ht="15" customHeight="1" x14ac:dyDescent="0.25">
      <c r="A6" s="86" t="s">
        <v>98</v>
      </c>
      <c r="B6" s="47" t="s">
        <v>98</v>
      </c>
      <c r="C6" s="47"/>
      <c r="D6" s="47"/>
      <c r="E6" s="47"/>
      <c r="F6" s="47"/>
      <c r="G6" s="47"/>
      <c r="H6" s="87"/>
    </row>
    <row r="7" spans="1:8" ht="15" customHeight="1" x14ac:dyDescent="0.25">
      <c r="A7" s="72" t="s">
        <v>145</v>
      </c>
      <c r="B7" s="76" t="s">
        <v>144</v>
      </c>
      <c r="C7" s="76" t="s">
        <v>143</v>
      </c>
      <c r="D7" s="76" t="s">
        <v>142</v>
      </c>
      <c r="E7" s="76" t="s">
        <v>141</v>
      </c>
      <c r="F7" s="76" t="s">
        <v>140</v>
      </c>
      <c r="G7" s="76" t="s">
        <v>139</v>
      </c>
      <c r="H7" s="77" t="s">
        <v>138</v>
      </c>
    </row>
    <row r="8" spans="1:8" s="48" customFormat="1" ht="15" customHeight="1" x14ac:dyDescent="0.25">
      <c r="A8" s="88" t="s">
        <v>137</v>
      </c>
      <c r="B8" s="89"/>
      <c r="C8" s="47"/>
      <c r="D8" s="47"/>
      <c r="E8" s="47"/>
      <c r="F8" s="47"/>
      <c r="G8" s="47"/>
      <c r="H8" s="87"/>
    </row>
    <row r="9" spans="1:8" s="48" customFormat="1" x14ac:dyDescent="0.25">
      <c r="A9" s="90" t="s">
        <v>126</v>
      </c>
      <c r="B9" s="89"/>
      <c r="C9" s="47"/>
      <c r="D9" s="47"/>
      <c r="E9" s="47"/>
      <c r="F9" s="47"/>
      <c r="G9" s="47"/>
      <c r="H9" s="87"/>
    </row>
    <row r="10" spans="1:8" s="48" customFormat="1" x14ac:dyDescent="0.25">
      <c r="A10" s="90" t="s">
        <v>136</v>
      </c>
      <c r="B10" s="89"/>
      <c r="C10" s="47"/>
      <c r="D10" s="47"/>
      <c r="E10" s="47"/>
      <c r="F10" s="47"/>
      <c r="G10" s="47"/>
      <c r="H10" s="87"/>
    </row>
    <row r="11" spans="1:8" s="48" customFormat="1" x14ac:dyDescent="0.25">
      <c r="A11" s="90" t="s">
        <v>135</v>
      </c>
      <c r="B11" s="89"/>
      <c r="C11" s="47"/>
      <c r="D11" s="47"/>
      <c r="E11" s="47"/>
      <c r="F11" s="47"/>
      <c r="G11" s="47"/>
      <c r="H11" s="87"/>
    </row>
    <row r="12" spans="1:8" s="48" customFormat="1" x14ac:dyDescent="0.25">
      <c r="A12" s="86"/>
      <c r="B12" s="89"/>
      <c r="C12" s="47"/>
      <c r="D12" s="47"/>
      <c r="E12" s="47"/>
      <c r="F12" s="47"/>
      <c r="G12" s="47"/>
      <c r="H12" s="87"/>
    </row>
    <row r="13" spans="1:8" s="48" customFormat="1" x14ac:dyDescent="0.25">
      <c r="A13" s="86"/>
      <c r="B13" s="89"/>
      <c r="C13" s="47"/>
      <c r="D13" s="47"/>
      <c r="E13" s="47"/>
      <c r="F13" s="47"/>
      <c r="G13" s="47"/>
      <c r="H13" s="87"/>
    </row>
    <row r="14" spans="1:8" s="48" customFormat="1" x14ac:dyDescent="0.25">
      <c r="A14" s="88" t="s">
        <v>134</v>
      </c>
      <c r="B14" s="89"/>
      <c r="C14" s="47"/>
      <c r="D14" s="47"/>
      <c r="E14" s="47"/>
      <c r="F14" s="47"/>
      <c r="G14" s="47"/>
      <c r="H14" s="87"/>
    </row>
    <row r="15" spans="1:8" s="48" customFormat="1" x14ac:dyDescent="0.25">
      <c r="A15" s="90" t="s">
        <v>126</v>
      </c>
      <c r="B15" s="89"/>
      <c r="C15" s="47"/>
      <c r="D15" s="47"/>
      <c r="E15" s="47"/>
      <c r="F15" s="47"/>
      <c r="G15" s="47"/>
      <c r="H15" s="87"/>
    </row>
    <row r="16" spans="1:8" s="48" customFormat="1" x14ac:dyDescent="0.25">
      <c r="A16" s="91" t="s">
        <v>133</v>
      </c>
      <c r="B16" s="89"/>
      <c r="C16" s="47"/>
      <c r="D16" s="47"/>
      <c r="E16" s="47"/>
      <c r="F16" s="47"/>
      <c r="G16" s="47"/>
      <c r="H16" s="87"/>
    </row>
    <row r="17" spans="1:8" s="48" customFormat="1" x14ac:dyDescent="0.25">
      <c r="A17" s="91" t="s">
        <v>132</v>
      </c>
      <c r="B17" s="89"/>
      <c r="C17" s="47"/>
      <c r="D17" s="47"/>
      <c r="E17" s="47"/>
      <c r="F17" s="47"/>
      <c r="G17" s="47"/>
      <c r="H17" s="87"/>
    </row>
    <row r="18" spans="1:8" s="48" customFormat="1" x14ac:dyDescent="0.25">
      <c r="A18" s="91" t="s">
        <v>131</v>
      </c>
      <c r="B18" s="89"/>
      <c r="C18" s="47"/>
      <c r="D18" s="47"/>
      <c r="E18" s="47"/>
      <c r="F18" s="47"/>
      <c r="G18" s="47"/>
      <c r="H18" s="87"/>
    </row>
    <row r="19" spans="1:8" s="48" customFormat="1" x14ac:dyDescent="0.25">
      <c r="A19" s="86" t="s">
        <v>130</v>
      </c>
      <c r="B19" s="89"/>
      <c r="C19" s="47"/>
      <c r="D19" s="47"/>
      <c r="E19" s="47"/>
      <c r="F19" s="47"/>
      <c r="G19" s="47"/>
      <c r="H19" s="87"/>
    </row>
    <row r="20" spans="1:8" s="48" customFormat="1" x14ac:dyDescent="0.25">
      <c r="A20" s="86" t="s">
        <v>129</v>
      </c>
      <c r="B20" s="89"/>
      <c r="C20" s="47"/>
      <c r="D20" s="47"/>
      <c r="E20" s="47"/>
      <c r="F20" s="47"/>
      <c r="G20" s="47"/>
      <c r="H20" s="87"/>
    </row>
    <row r="21" spans="1:8" s="48" customFormat="1" x14ac:dyDescent="0.25">
      <c r="A21" s="86" t="s">
        <v>128</v>
      </c>
      <c r="B21" s="89"/>
      <c r="C21" s="47"/>
      <c r="D21" s="47"/>
      <c r="E21" s="47"/>
      <c r="F21" s="47"/>
      <c r="G21" s="47"/>
      <c r="H21" s="87"/>
    </row>
    <row r="22" spans="1:8" s="48" customFormat="1" x14ac:dyDescent="0.25">
      <c r="A22" s="86"/>
      <c r="B22" s="89"/>
      <c r="C22" s="47"/>
      <c r="D22" s="47"/>
      <c r="E22" s="47"/>
      <c r="F22" s="47"/>
      <c r="G22" s="47"/>
      <c r="H22" s="87"/>
    </row>
    <row r="23" spans="1:8" s="48" customFormat="1" x14ac:dyDescent="0.25">
      <c r="A23" s="86"/>
      <c r="B23" s="89"/>
      <c r="C23" s="47"/>
      <c r="D23" s="47"/>
      <c r="E23" s="47"/>
      <c r="F23" s="47"/>
      <c r="G23" s="47"/>
      <c r="H23" s="87"/>
    </row>
    <row r="24" spans="1:8" s="48" customFormat="1" x14ac:dyDescent="0.25">
      <c r="A24" s="86"/>
      <c r="B24" s="89"/>
      <c r="C24" s="47"/>
      <c r="D24" s="47"/>
      <c r="E24" s="47"/>
      <c r="F24" s="47"/>
      <c r="G24" s="47"/>
      <c r="H24" s="87"/>
    </row>
    <row r="25" spans="1:8" s="48" customFormat="1" x14ac:dyDescent="0.25">
      <c r="A25" s="86"/>
      <c r="B25" s="89"/>
      <c r="C25" s="47"/>
      <c r="D25" s="47"/>
      <c r="E25" s="47"/>
      <c r="F25" s="47"/>
      <c r="G25" s="47"/>
      <c r="H25" s="87"/>
    </row>
    <row r="26" spans="1:8" s="48" customFormat="1" ht="30" x14ac:dyDescent="0.25">
      <c r="A26" s="92" t="s">
        <v>127</v>
      </c>
      <c r="B26" s="89"/>
      <c r="C26" s="47"/>
      <c r="D26" s="47"/>
      <c r="E26" s="47"/>
      <c r="F26" s="47"/>
      <c r="G26" s="47"/>
      <c r="H26" s="87"/>
    </row>
    <row r="27" spans="1:8" s="48" customFormat="1" x14ac:dyDescent="0.25">
      <c r="A27" s="90" t="s">
        <v>126</v>
      </c>
      <c r="B27" s="89"/>
      <c r="C27" s="47"/>
      <c r="D27" s="47"/>
      <c r="E27" s="47"/>
      <c r="F27" s="47"/>
      <c r="G27" s="47"/>
      <c r="H27" s="87"/>
    </row>
    <row r="28" spans="1:8" s="48" customFormat="1" x14ac:dyDescent="0.25">
      <c r="A28" s="90" t="s">
        <v>125</v>
      </c>
      <c r="B28" s="89"/>
      <c r="C28" s="47"/>
      <c r="D28" s="47"/>
      <c r="E28" s="47"/>
      <c r="F28" s="47"/>
      <c r="G28" s="47"/>
      <c r="H28" s="87"/>
    </row>
    <row r="29" spans="1:8" s="48" customFormat="1" x14ac:dyDescent="0.25">
      <c r="A29" s="86" t="s">
        <v>124</v>
      </c>
      <c r="B29" s="89"/>
      <c r="C29" s="47"/>
      <c r="D29" s="47"/>
      <c r="E29" s="47"/>
      <c r="F29" s="47"/>
      <c r="G29" s="47"/>
      <c r="H29" s="87"/>
    </row>
    <row r="30" spans="1:8" s="48" customFormat="1" x14ac:dyDescent="0.25">
      <c r="A30" s="86" t="s">
        <v>123</v>
      </c>
      <c r="B30" s="89"/>
      <c r="C30" s="47"/>
      <c r="D30" s="47"/>
      <c r="E30" s="47"/>
      <c r="F30" s="47"/>
      <c r="G30" s="47"/>
      <c r="H30" s="87"/>
    </row>
    <row r="31" spans="1:8" s="48" customFormat="1" x14ac:dyDescent="0.25">
      <c r="A31" s="90" t="s">
        <v>122</v>
      </c>
      <c r="B31" s="89"/>
      <c r="C31" s="47"/>
      <c r="D31" s="47"/>
      <c r="E31" s="47"/>
      <c r="F31" s="47"/>
      <c r="G31" s="47"/>
      <c r="H31" s="87"/>
    </row>
    <row r="32" spans="1:8" s="48" customFormat="1" x14ac:dyDescent="0.25">
      <c r="A32" s="90" t="s">
        <v>121</v>
      </c>
      <c r="B32" s="89"/>
      <c r="C32" s="47"/>
      <c r="D32" s="47"/>
      <c r="E32" s="47"/>
      <c r="F32" s="47"/>
      <c r="G32" s="47"/>
      <c r="H32" s="87"/>
    </row>
    <row r="33" spans="1:8" s="48" customFormat="1" x14ac:dyDescent="0.25">
      <c r="A33" s="90"/>
      <c r="B33" s="89"/>
      <c r="C33" s="47"/>
      <c r="D33" s="47"/>
      <c r="E33" s="47"/>
      <c r="F33" s="47"/>
      <c r="G33" s="47"/>
      <c r="H33" s="87"/>
    </row>
    <row r="34" spans="1:8" s="48" customFormat="1" x14ac:dyDescent="0.25">
      <c r="A34" s="90"/>
      <c r="B34" s="89"/>
      <c r="C34" s="47"/>
      <c r="D34" s="47"/>
      <c r="E34" s="47"/>
      <c r="F34" s="47"/>
      <c r="G34" s="47"/>
      <c r="H34" s="87"/>
    </row>
    <row r="35" spans="1:8" s="48" customFormat="1" x14ac:dyDescent="0.25">
      <c r="A35" s="90"/>
      <c r="B35" s="89"/>
      <c r="C35" s="47"/>
      <c r="D35" s="47"/>
      <c r="E35" s="47"/>
      <c r="F35" s="47"/>
      <c r="G35" s="47"/>
      <c r="H35" s="87"/>
    </row>
    <row r="36" spans="1:8" s="48" customFormat="1" ht="45" x14ac:dyDescent="0.25">
      <c r="A36" s="93" t="s">
        <v>120</v>
      </c>
      <c r="B36" s="89"/>
      <c r="C36" s="47"/>
      <c r="D36" s="47"/>
      <c r="E36" s="47"/>
      <c r="F36" s="47"/>
      <c r="G36" s="47"/>
      <c r="H36" s="87"/>
    </row>
    <row r="37" spans="1:8" s="48" customFormat="1" x14ac:dyDescent="0.25">
      <c r="A37" s="94" t="s">
        <v>119</v>
      </c>
      <c r="B37" s="89"/>
      <c r="C37" s="47"/>
      <c r="D37" s="47"/>
      <c r="E37" s="47"/>
      <c r="F37" s="47"/>
      <c r="G37" s="47"/>
      <c r="H37" s="87"/>
    </row>
    <row r="38" spans="1:8" s="48" customFormat="1" x14ac:dyDescent="0.25">
      <c r="A38" s="94" t="s">
        <v>118</v>
      </c>
      <c r="B38" s="89"/>
      <c r="C38" s="47"/>
      <c r="D38" s="47"/>
      <c r="E38" s="47"/>
      <c r="F38" s="47"/>
      <c r="G38" s="47"/>
      <c r="H38" s="87"/>
    </row>
    <row r="39" spans="1:8" s="48" customFormat="1" x14ac:dyDescent="0.25">
      <c r="A39" s="94" t="s">
        <v>117</v>
      </c>
      <c r="B39" s="89"/>
      <c r="C39" s="47"/>
      <c r="D39" s="47"/>
      <c r="E39" s="47"/>
      <c r="F39" s="47"/>
      <c r="G39" s="47"/>
      <c r="H39" s="87"/>
    </row>
    <row r="40" spans="1:8" s="48" customFormat="1" x14ac:dyDescent="0.25">
      <c r="A40" s="86" t="s">
        <v>116</v>
      </c>
      <c r="B40" s="89"/>
      <c r="C40" s="47"/>
      <c r="D40" s="47"/>
      <c r="E40" s="47"/>
      <c r="F40" s="47"/>
      <c r="G40" s="47"/>
      <c r="H40" s="87"/>
    </row>
    <row r="41" spans="1:8" s="48" customFormat="1" x14ac:dyDescent="0.25">
      <c r="A41" s="86" t="s">
        <v>115</v>
      </c>
      <c r="B41" s="89"/>
      <c r="C41" s="47"/>
      <c r="D41" s="47"/>
      <c r="E41" s="47"/>
      <c r="F41" s="47"/>
      <c r="G41" s="47"/>
      <c r="H41" s="87"/>
    </row>
    <row r="42" spans="1:8" s="48" customFormat="1" x14ac:dyDescent="0.25">
      <c r="A42" s="86" t="s">
        <v>114</v>
      </c>
      <c r="B42" s="89"/>
      <c r="C42" s="47"/>
      <c r="D42" s="47"/>
      <c r="E42" s="47"/>
      <c r="F42" s="47"/>
      <c r="G42" s="47"/>
      <c r="H42" s="87"/>
    </row>
    <row r="43" spans="1:8" s="48" customFormat="1" x14ac:dyDescent="0.25">
      <c r="A43" s="86" t="s">
        <v>113</v>
      </c>
      <c r="B43" s="89"/>
      <c r="C43" s="47"/>
      <c r="D43" s="47"/>
      <c r="E43" s="47"/>
      <c r="F43" s="47"/>
      <c r="G43" s="47"/>
      <c r="H43" s="87"/>
    </row>
    <row r="44" spans="1:8" s="48" customFormat="1" x14ac:dyDescent="0.25">
      <c r="A44" s="86" t="s">
        <v>112</v>
      </c>
      <c r="B44" s="89"/>
      <c r="C44" s="47"/>
      <c r="D44" s="47"/>
      <c r="E44" s="47"/>
      <c r="F44" s="47"/>
      <c r="G44" s="47"/>
      <c r="H44" s="87"/>
    </row>
    <row r="45" spans="1:8" s="48" customFormat="1" x14ac:dyDescent="0.25">
      <c r="A45" s="86"/>
      <c r="B45" s="89"/>
      <c r="C45" s="47"/>
      <c r="D45" s="47"/>
      <c r="E45" s="47"/>
      <c r="F45" s="47"/>
      <c r="G45" s="47"/>
      <c r="H45" s="87"/>
    </row>
    <row r="46" spans="1:8" ht="15.75" thickBot="1" x14ac:dyDescent="0.3">
      <c r="A46" s="78" t="s">
        <v>110</v>
      </c>
      <c r="B46" s="79">
        <f>SUBTOTAL(109,Table2[Total expenditure])</f>
        <v>0</v>
      </c>
      <c r="C46" s="79">
        <f>SUBTOTAL(109,Table2[Non Core Expenditure])</f>
        <v>0</v>
      </c>
      <c r="D46" s="79">
        <f>SUBTOTAL(109,Table2[Total Core Expenditure])</f>
        <v>0</v>
      </c>
      <c r="E46" s="79">
        <f>SUBTOTAL(109,Table2[Total EEA Core Expenditure])</f>
        <v>0</v>
      </c>
      <c r="F46" s="79">
        <f>SUM(Table2[Total Non EEA Core Expenditure])</f>
        <v>0</v>
      </c>
      <c r="G46" s="79">
        <f>SUM(Table2[[Apportionment basis ]])</f>
        <v>0</v>
      </c>
      <c r="H46" s="80"/>
    </row>
    <row r="47" spans="1:8" s="48" customFormat="1" x14ac:dyDescent="0.25">
      <c r="A47" s="86" t="s">
        <v>111</v>
      </c>
      <c r="B47" s="95"/>
      <c r="C47" s="47"/>
      <c r="D47" s="47"/>
      <c r="E47" s="96"/>
      <c r="F47" s="47"/>
      <c r="G47" s="47"/>
      <c r="H47" s="87"/>
    </row>
    <row r="48" spans="1:8" x14ac:dyDescent="0.25">
      <c r="A48" s="81" t="s">
        <v>110</v>
      </c>
      <c r="B48" s="82">
        <f>Table2[[#Totals],[Total expenditure]]-B47</f>
        <v>0</v>
      </c>
      <c r="C48" s="82">
        <f>Table2[[#Totals],[Non Core Expenditure]]-C47</f>
        <v>0</v>
      </c>
      <c r="D48" s="82">
        <f>Table2[[#Totals],[Total Core Expenditure]]-D47</f>
        <v>0</v>
      </c>
      <c r="E48" s="82">
        <f>Table2[[#Totals],[Total EEA Core Expenditure]]-E47</f>
        <v>0</v>
      </c>
      <c r="F48" s="82">
        <f>Table2[[#Totals],[Total Non EEA Core Expenditure]]-F47</f>
        <v>0</v>
      </c>
      <c r="G48" s="82">
        <f>Table2[[#Totals],[Apportionment basis ]]-G47</f>
        <v>0</v>
      </c>
      <c r="H48" s="82"/>
    </row>
    <row r="49" spans="1:1" x14ac:dyDescent="0.25">
      <c r="A49" s="18" t="s">
        <v>109</v>
      </c>
    </row>
    <row r="50" spans="1:1" x14ac:dyDescent="0.25">
      <c r="A50" s="18" t="s">
        <v>108</v>
      </c>
    </row>
    <row r="51" spans="1:1" x14ac:dyDescent="0.25">
      <c r="A51" s="18" t="s">
        <v>107</v>
      </c>
    </row>
    <row r="106" spans="1:1" x14ac:dyDescent="0.25">
      <c r="A106" s="83"/>
    </row>
  </sheetData>
  <sheetProtection password="F86F" sheet="1" objects="1" scenarios="1" insertColumns="0" insertRows="0"/>
  <conditionalFormatting sqref="B46">
    <cfRule type="cellIs" dxfId="25" priority="2" operator="notEqual">
      <formula>$B$1</formula>
    </cfRule>
  </conditionalFormatting>
  <conditionalFormatting sqref="D46">
    <cfRule type="cellIs" dxfId="24" priority="1" operator="notEqual">
      <formula>$E$1</formula>
    </cfRule>
  </conditionalFormatting>
  <hyperlinks>
    <hyperlink ref="C5" r:id="rId1"/>
  </hyperlinks>
  <pageMargins left="0.7" right="0.7" top="0.75" bottom="0.75" header="0.3" footer="0.3"/>
  <pageSetup paperSize="9" orientation="portrait" r:id="rId2"/>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M&amp;G Tax Relief Stencil</vt:lpstr>
      <vt:lpstr>M&amp;G Tax Relief Checklist</vt:lpstr>
      <vt:lpstr>M&amp;G Computation</vt:lpstr>
      <vt:lpstr>M&amp;G Expenditure Breakdown</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Peter Atkins</cp:lastModifiedBy>
  <dcterms:created xsi:type="dcterms:W3CDTF">2018-03-20T11:44:19Z</dcterms:created>
  <dcterms:modified xsi:type="dcterms:W3CDTF">2019-01-25T13:13:18Z</dcterms:modified>
</cp:coreProperties>
</file>